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6885" activeTab="1"/>
  </bookViews>
  <sheets>
    <sheet name="Reccomandations Enfance " sheetId="1" r:id="rId1"/>
    <sheet name="Santé et handicap " sheetId="2" r:id="rId2"/>
    <sheet name="Feuil3" sheetId="3" r:id="rId3"/>
  </sheets>
  <externalReferences>
    <externalReference r:id="rId4"/>
    <externalReference r:id="rId5"/>
    <externalReference r:id="rId6"/>
    <externalReference r:id="rId7"/>
  </externalReferences>
  <calcPr calcId="124519"/>
</workbook>
</file>

<file path=xl/calcChain.xml><?xml version="1.0" encoding="utf-8"?>
<calcChain xmlns="http://schemas.openxmlformats.org/spreadsheetml/2006/main">
  <c r="D4" i="2"/>
  <c r="C4"/>
  <c r="D3"/>
  <c r="C3"/>
  <c r="D60" i="1"/>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alcChain>
</file>

<file path=xl/sharedStrings.xml><?xml version="1.0" encoding="utf-8"?>
<sst xmlns="http://schemas.openxmlformats.org/spreadsheetml/2006/main" count="123" uniqueCount="65">
  <si>
    <t>Plan de mise en oeuvre: Droits de l'enfant</t>
  </si>
  <si>
    <t>Rec #</t>
  </si>
  <si>
    <t>RS</t>
  </si>
  <si>
    <t>Recommandation(s)</t>
  </si>
  <si>
    <t>Situation</t>
  </si>
  <si>
    <t xml:space="preserve">6.9a. </t>
  </si>
  <si>
    <t>in process of implemention</t>
  </si>
  <si>
    <t xml:space="preserve">6.9b. </t>
  </si>
  <si>
    <t xml:space="preserve">6.10. </t>
  </si>
  <si>
    <t xml:space="preserve">6.32. </t>
  </si>
  <si>
    <t xml:space="preserve">completly rejected </t>
  </si>
  <si>
    <t xml:space="preserve">6.71. </t>
  </si>
  <si>
    <t xml:space="preserve">6.90. </t>
  </si>
  <si>
    <t xml:space="preserve">Fully implemented </t>
  </si>
  <si>
    <t xml:space="preserve">6.91. </t>
  </si>
  <si>
    <t xml:space="preserve">6.129. </t>
  </si>
  <si>
    <t xml:space="preserve">6.130. </t>
  </si>
  <si>
    <t>partially refused</t>
  </si>
  <si>
    <t xml:space="preserve">6.131. </t>
  </si>
  <si>
    <t xml:space="preserve">6.132. </t>
  </si>
  <si>
    <t xml:space="preserve">6.133. </t>
  </si>
  <si>
    <t xml:space="preserve">6.134. </t>
  </si>
  <si>
    <t xml:space="preserve">6.135. </t>
  </si>
  <si>
    <t xml:space="preserve">6.136. </t>
  </si>
  <si>
    <t xml:space="preserve">6.137. </t>
  </si>
  <si>
    <t xml:space="preserve">6.138. </t>
  </si>
  <si>
    <t xml:space="preserve">6.139. </t>
  </si>
  <si>
    <t xml:space="preserve">6.140. </t>
  </si>
  <si>
    <t xml:space="preserve">6.165. </t>
  </si>
  <si>
    <t xml:space="preserve">6.166. </t>
  </si>
  <si>
    <t xml:space="preserve">6.167. </t>
  </si>
  <si>
    <t xml:space="preserve">6.168. </t>
  </si>
  <si>
    <t xml:space="preserve">6.170. </t>
  </si>
  <si>
    <t xml:space="preserve">6.171. </t>
  </si>
  <si>
    <t xml:space="preserve">6.172. </t>
  </si>
  <si>
    <t xml:space="preserve">6.173. </t>
  </si>
  <si>
    <t xml:space="preserve">6.174. </t>
  </si>
  <si>
    <t xml:space="preserve">6.175. </t>
  </si>
  <si>
    <t xml:space="preserve">6.176. </t>
  </si>
  <si>
    <t xml:space="preserve">6.177. </t>
  </si>
  <si>
    <t xml:space="preserve">6.178. </t>
  </si>
  <si>
    <t xml:space="preserve">6.179. </t>
  </si>
  <si>
    <t xml:space="preserve">6.180. </t>
  </si>
  <si>
    <t xml:space="preserve">6.186. </t>
  </si>
  <si>
    <t xml:space="preserve">6.191. </t>
  </si>
  <si>
    <t xml:space="preserve">6.194. </t>
  </si>
  <si>
    <t xml:space="preserve">6.201. </t>
  </si>
  <si>
    <t xml:space="preserve">6.202. </t>
  </si>
  <si>
    <t xml:space="preserve">6.205. </t>
  </si>
  <si>
    <t xml:space="preserve">6.208. </t>
  </si>
  <si>
    <t xml:space="preserve">6.212. </t>
  </si>
  <si>
    <t xml:space="preserve">6.215. </t>
  </si>
  <si>
    <t xml:space="preserve">6.216. </t>
  </si>
  <si>
    <t xml:space="preserve">6.217. </t>
  </si>
  <si>
    <t xml:space="preserve">6.218. </t>
  </si>
  <si>
    <t xml:space="preserve">6.219. </t>
  </si>
  <si>
    <t xml:space="preserve">6.220. </t>
  </si>
  <si>
    <t xml:space="preserve">6.222. </t>
  </si>
  <si>
    <t xml:space="preserve">6.223. </t>
  </si>
  <si>
    <t xml:space="preserve">6.224. </t>
  </si>
  <si>
    <t xml:space="preserve">6.225. </t>
  </si>
  <si>
    <t xml:space="preserve">6.226. </t>
  </si>
  <si>
    <t xml:space="preserve">6.227. </t>
  </si>
  <si>
    <t xml:space="preserve">6.228. </t>
  </si>
  <si>
    <t xml:space="preserve">6.242. </t>
  </si>
</sst>
</file>

<file path=xl/styles.xml><?xml version="1.0" encoding="utf-8"?>
<styleSheet xmlns="http://schemas.openxmlformats.org/spreadsheetml/2006/main">
  <fonts count="7">
    <font>
      <sz val="11"/>
      <color theme="1"/>
      <name val="Calibri"/>
      <family val="2"/>
      <scheme val="minor"/>
    </font>
    <font>
      <sz val="10"/>
      <color theme="1"/>
      <name val="Calibri"/>
      <family val="2"/>
      <scheme val="minor"/>
    </font>
    <font>
      <b/>
      <sz val="11"/>
      <color rgb="FF000000"/>
      <name val="Calibri"/>
      <family val="2"/>
    </font>
    <font>
      <sz val="8"/>
      <color rgb="FF000000"/>
      <name val="Calibri"/>
      <family val="2"/>
    </font>
    <font>
      <sz val="8"/>
      <color indexed="8"/>
      <name val="Calibri"/>
      <family val="2"/>
    </font>
    <font>
      <sz val="8"/>
      <color theme="1"/>
      <name val="Calibri"/>
      <family val="2"/>
      <scheme val="minor"/>
    </font>
    <font>
      <sz val="8"/>
      <color rgb="FFFF0000"/>
      <name val="Calibri"/>
      <family val="2"/>
      <scheme val="minor"/>
    </font>
  </fonts>
  <fills count="14">
    <fill>
      <patternFill patternType="none"/>
    </fill>
    <fill>
      <patternFill patternType="gray125"/>
    </fill>
    <fill>
      <patternFill patternType="solid">
        <fgColor rgb="FF8DB4E3"/>
        <bgColor rgb="FF000000"/>
      </patternFill>
    </fill>
    <fill>
      <patternFill patternType="solid">
        <fgColor rgb="FF99FF99"/>
        <bgColor indexed="64"/>
      </patternFill>
    </fill>
    <fill>
      <patternFill patternType="solid">
        <fgColor rgb="FF0070C0"/>
        <bgColor indexed="64"/>
      </patternFill>
    </fill>
    <fill>
      <patternFill patternType="solid">
        <fgColor rgb="FFFF99FF"/>
        <bgColor indexed="64"/>
      </patternFill>
    </fill>
    <fill>
      <patternFill patternType="solid">
        <fgColor rgb="FF009999"/>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CCCC00"/>
        <bgColor indexed="64"/>
      </patternFill>
    </fill>
    <fill>
      <patternFill patternType="solid">
        <fgColor rgb="FFCC66FF"/>
        <bgColor indexed="64"/>
      </patternFill>
    </fill>
    <fill>
      <patternFill patternType="solid">
        <fgColor rgb="FFFF996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Border="1"/>
    <xf numFmtId="0" fontId="3" fillId="0" borderId="0" xfId="0" applyFont="1" applyBorder="1" applyAlignment="1">
      <alignment horizontal="center" vertical="center" wrapText="1"/>
    </xf>
    <xf numFmtId="0" fontId="3" fillId="0" borderId="0" xfId="0" applyFont="1" applyBorder="1" applyAlignment="1">
      <alignment wrapText="1"/>
    </xf>
    <xf numFmtId="49"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49"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7" borderId="1" xfId="0" applyFill="1" applyBorder="1" applyAlignment="1">
      <alignment horizontal="center" vertical="center"/>
    </xf>
    <xf numFmtId="49" fontId="4"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wrapText="1"/>
    </xf>
    <xf numFmtId="49" fontId="4"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wrapText="1"/>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ETTO%20UE%20-%20dal%202016%20+/04%20Action%202/2.4%20Actions%20de%20communication/conf&#233;rence%20et%20journ&#233;e%20d'etude/Raccomandazioni/Recommandations%20enfance%20EPU_21-0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Recommandations%20EPU_01072017%20ATELIER%20EDUC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Gr3%20travaille%20des%20mineur%20ratfication%20et%20mariag%20preco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GETTO%20UE%20-%20dal%202016%20+/04%20Action%202/2.4%20Actions%20de%20communication/conf&#233;rence%20et%20journ&#233;e%20d'etude/groupes%20de%20travail/06%20Mesures%20sp&#233;ciales%20de%20protection%20-%20manque/01%20travail%20des%20mineurs%20-%20domestique/Recommandations%20enfance%20EPU_gm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E2"/>
          <cell r="F2"/>
          <cell r="G2" t="str">
            <v>x</v>
          </cell>
          <cell r="H2"/>
          <cell r="I2"/>
        </row>
        <row r="3">
          <cell r="A3" t="str">
            <v xml:space="preserve">6.1b. </v>
          </cell>
          <cell r="B3" t="str">
            <v>Ratifier le Premier Protocole facultatif au Pacte international relatif aux droits civils et politiques</v>
          </cell>
          <cell r="C3" t="str">
            <v>Georgia</v>
          </cell>
          <cell r="D3" t="str">
            <v>En suspens</v>
          </cell>
          <cell r="E3"/>
          <cell r="F3"/>
          <cell r="G3" t="str">
            <v>x</v>
          </cell>
          <cell r="H3"/>
          <cell r="I3"/>
        </row>
        <row r="4">
          <cell r="A4" t="str">
            <v xml:space="preserve">6.1c. </v>
          </cell>
          <cell r="B4" t="str">
            <v>Ratifier le Premier Protocole facultatif au Pacte international relatif aux droits civils et politiques</v>
          </cell>
          <cell r="C4" t="str">
            <v>Spain</v>
          </cell>
          <cell r="D4" t="str">
            <v>En suspens</v>
          </cell>
          <cell r="E4"/>
          <cell r="F4"/>
          <cell r="G4" t="str">
            <v>x</v>
          </cell>
          <cell r="H4"/>
          <cell r="I4"/>
        </row>
        <row r="5">
          <cell r="A5" t="str">
            <v xml:space="preserve">6.1d. </v>
          </cell>
          <cell r="B5" t="str">
            <v>Accéder au Premier Protocole facultatif au Pacte international relatif aux droits civils et politiques</v>
          </cell>
          <cell r="C5" t="str">
            <v>Portugal</v>
          </cell>
          <cell r="D5" t="str">
            <v>En suspens</v>
          </cell>
          <cell r="E5"/>
          <cell r="F5"/>
          <cell r="G5" t="str">
            <v>x</v>
          </cell>
          <cell r="H5"/>
          <cell r="I5"/>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E6"/>
          <cell r="F6"/>
          <cell r="G6" t="str">
            <v>x</v>
          </cell>
          <cell r="H6"/>
          <cell r="I6"/>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E7"/>
          <cell r="F7"/>
          <cell r="G7" t="str">
            <v>x</v>
          </cell>
          <cell r="H7"/>
          <cell r="I7"/>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E8"/>
          <cell r="F8"/>
          <cell r="G8" t="str">
            <v>x</v>
          </cell>
          <cell r="H8"/>
          <cell r="I8"/>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E9"/>
          <cell r="F9"/>
          <cell r="G9" t="str">
            <v>x</v>
          </cell>
          <cell r="H9"/>
          <cell r="I9"/>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E10"/>
          <cell r="F10"/>
          <cell r="G10" t="str">
            <v>x</v>
          </cell>
          <cell r="H10"/>
          <cell r="I10"/>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E11"/>
          <cell r="F11"/>
          <cell r="G11" t="str">
            <v>x</v>
          </cell>
          <cell r="H11"/>
          <cell r="I11"/>
        </row>
        <row r="12">
          <cell r="A12" t="str">
            <v xml:space="preserve">6.4. </v>
          </cell>
          <cell r="B12" t="str">
            <v>Envisager de ratifier le deuxième Protocole facultatif du Pacte international relatif aux droits civils et politiques</v>
          </cell>
          <cell r="C12" t="str">
            <v>Norway</v>
          </cell>
          <cell r="D12" t="str">
            <v>En suspens</v>
          </cell>
          <cell r="E12"/>
          <cell r="F12"/>
          <cell r="G12" t="str">
            <v>x</v>
          </cell>
          <cell r="H12"/>
          <cell r="I12"/>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E13"/>
          <cell r="F13"/>
          <cell r="G13" t="str">
            <v>x</v>
          </cell>
          <cell r="H13"/>
          <cell r="I13"/>
        </row>
        <row r="14">
          <cell r="A14" t="str">
            <v xml:space="preserve">6.6. </v>
          </cell>
          <cell r="B14" t="str">
            <v>Ratifier le Protocole facultatif se rapportant au Pacte international relatif aux droits économiques, sociaux et culturels</v>
          </cell>
          <cell r="C14" t="str">
            <v>Portugal</v>
          </cell>
          <cell r="D14" t="str">
            <v>En suspens</v>
          </cell>
          <cell r="E14"/>
          <cell r="F14"/>
          <cell r="G14"/>
          <cell r="H14" t="str">
            <v>x</v>
          </cell>
          <cell r="I14"/>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E15"/>
          <cell r="F15" t="str">
            <v>x</v>
          </cell>
          <cell r="G15"/>
          <cell r="H15"/>
          <cell r="I15"/>
        </row>
        <row r="16">
          <cell r="A16" t="str">
            <v xml:space="preserve">6.8. </v>
          </cell>
          <cell r="B16" t="str">
            <v>Pensez à retirer les autres déclarations et réserves au CEDEF</v>
          </cell>
          <cell r="C16" t="str">
            <v>Rwanda</v>
          </cell>
          <cell r="D16" t="str">
            <v>En suspens</v>
          </cell>
          <cell r="E16"/>
          <cell r="F16" t="str">
            <v>x</v>
          </cell>
          <cell r="G16"/>
          <cell r="H16"/>
          <cell r="I16"/>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cell r="F17"/>
          <cell r="G17"/>
          <cell r="H17"/>
          <cell r="I17"/>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cell r="F18"/>
          <cell r="G18"/>
          <cell r="H18"/>
          <cell r="I18"/>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cell r="F19"/>
          <cell r="G19"/>
          <cell r="H19"/>
          <cell r="I19"/>
        </row>
        <row r="20">
          <cell r="A20" t="str">
            <v xml:space="preserve">6.11. </v>
          </cell>
          <cell r="B20" t="str">
            <v>Ratifier la Convention sur la non-applicabilité des restrictions statutaires aux crimes de guerre et aux crimes contre l'humanité</v>
          </cell>
          <cell r="C20" t="str">
            <v>Armenia</v>
          </cell>
          <cell r="D20" t="str">
            <v>En suspens</v>
          </cell>
          <cell r="E20"/>
          <cell r="F20"/>
          <cell r="G20" t="str">
            <v>x</v>
          </cell>
          <cell r="H20"/>
          <cell r="I20"/>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E21"/>
          <cell r="F21"/>
          <cell r="G21" t="str">
            <v>x</v>
          </cell>
          <cell r="H21"/>
          <cell r="I21"/>
        </row>
        <row r="22">
          <cell r="A22" t="str">
            <v xml:space="preserve">6.13. </v>
          </cell>
          <cell r="B22" t="str">
            <v>Ratifier le Statut de Rome de la Cour pénale internationale</v>
          </cell>
          <cell r="C22" t="str">
            <v>Estonia</v>
          </cell>
          <cell r="D22" t="str">
            <v>En suspens</v>
          </cell>
          <cell r="E22"/>
          <cell r="F22"/>
          <cell r="G22" t="str">
            <v>x</v>
          </cell>
          <cell r="H22"/>
          <cell r="I22"/>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E23"/>
          <cell r="F23"/>
          <cell r="G23" t="str">
            <v>x</v>
          </cell>
          <cell r="H23"/>
          <cell r="I23"/>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E24"/>
          <cell r="F24"/>
          <cell r="G24" t="str">
            <v>x</v>
          </cell>
          <cell r="H24"/>
          <cell r="I24"/>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E25"/>
          <cell r="F25"/>
          <cell r="G25"/>
          <cell r="H25"/>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E27"/>
          <cell r="F27"/>
          <cell r="G27" t="str">
            <v>x</v>
          </cell>
          <cell r="H27"/>
          <cell r="I27"/>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 xml:space="preserve">Accepter la création d'un volet des droits permanents dans la Mission des Nations Unies pour le référendum au Sahara Occidental, compte tenu du besoin continu d'un suivi indépendant et impartial de la situation des droits de l'homme dans cet endroit, tel </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E38"/>
          <cell r="F38"/>
          <cell r="G38"/>
          <cell r="H38" t="str">
            <v>x</v>
          </cell>
          <cell r="I38"/>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cell r="E39"/>
          <cell r="F39"/>
          <cell r="G39"/>
          <cell r="H39"/>
          <cell r="I39"/>
        </row>
        <row r="40">
          <cell r="A40" t="str">
            <v xml:space="preserve">6.31. </v>
          </cell>
          <cell r="B40" t="str">
            <v>Veiller à ce que le Code pénal soit pleinement conforme au Pacte international relatif aux droits civils et politiques</v>
          </cell>
          <cell r="C40" t="str">
            <v>Estonia</v>
          </cell>
          <cell r="D40" t="str">
            <v>En suspens</v>
          </cell>
          <cell r="E40"/>
          <cell r="F40"/>
          <cell r="G40" t="str">
            <v>x</v>
          </cell>
          <cell r="H40"/>
          <cell r="I40"/>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v>
          </cell>
          <cell r="C41" t="str">
            <v>Ireland</v>
          </cell>
          <cell r="D41" t="str">
            <v>En suspens</v>
          </cell>
          <cell r="E41" t="str">
            <v>x</v>
          </cell>
          <cell r="F41" t="str">
            <v>x</v>
          </cell>
          <cell r="G41" t="str">
            <v>x</v>
          </cell>
          <cell r="H41"/>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E44"/>
          <cell r="F44"/>
          <cell r="G44" t="str">
            <v>x</v>
          </cell>
          <cell r="H44"/>
          <cell r="I44"/>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E45"/>
          <cell r="F45"/>
          <cell r="G45" t="str">
            <v>x</v>
          </cell>
          <cell r="H45"/>
          <cell r="I45"/>
        </row>
        <row r="46">
          <cell r="A46" t="str">
            <v xml:space="preserve">6.37. </v>
          </cell>
          <cell r="B46" t="str">
            <v>Continuer ses démarches pour consolider les principes des droits de l'homme et des libertés publiques</v>
          </cell>
          <cell r="C46" t="str">
            <v>Yemen</v>
          </cell>
          <cell r="D46" t="str">
            <v>En suspens</v>
          </cell>
          <cell r="E46"/>
          <cell r="F46"/>
          <cell r="G46" t="str">
            <v>x</v>
          </cell>
          <cell r="H46"/>
          <cell r="I46"/>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cell r="H49"/>
          <cell r="I49"/>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cell r="H50"/>
          <cell r="I50"/>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E54"/>
          <cell r="F54" t="str">
            <v>x</v>
          </cell>
          <cell r="G54"/>
          <cell r="H54"/>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E56"/>
          <cell r="F56" t="str">
            <v>x</v>
          </cell>
          <cell r="G56"/>
          <cell r="H56"/>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E57"/>
          <cell r="F57"/>
          <cell r="G57" t="str">
            <v>x</v>
          </cell>
          <cell r="H57"/>
          <cell r="I57"/>
        </row>
        <row r="58">
          <cell r="A58" t="str">
            <v xml:space="preserve">6.49. </v>
          </cell>
          <cell r="B58" t="str">
            <v>Accélérer le processus d'établissement du mécanisme national de prévention de la torture</v>
          </cell>
          <cell r="C58" t="str">
            <v>Greece</v>
          </cell>
          <cell r="D58" t="str">
            <v>En suspens</v>
          </cell>
          <cell r="E58"/>
          <cell r="F58"/>
          <cell r="G58" t="str">
            <v>x</v>
          </cell>
          <cell r="H58"/>
          <cell r="I58"/>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E59"/>
          <cell r="F59"/>
          <cell r="G59" t="str">
            <v>x</v>
          </cell>
          <cell r="H59"/>
          <cell r="I59"/>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E60"/>
          <cell r="F60"/>
          <cell r="G60" t="str">
            <v>x</v>
          </cell>
          <cell r="H60"/>
          <cell r="I60"/>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E61"/>
          <cell r="F61"/>
          <cell r="G61" t="str">
            <v>x</v>
          </cell>
          <cell r="H61"/>
          <cell r="I61"/>
        </row>
        <row r="62">
          <cell r="A62" t="str">
            <v xml:space="preserve">6.53. </v>
          </cell>
          <cell r="B62" t="str">
            <v>Mettre en place un mécanisme pour protéger les droits des personnes handicapées</v>
          </cell>
          <cell r="C62" t="str">
            <v>Madagascar</v>
          </cell>
          <cell r="D62" t="str">
            <v>En suspens</v>
          </cell>
          <cell r="E62"/>
          <cell r="F62"/>
          <cell r="G62"/>
          <cell r="H62"/>
          <cell r="I62" t="str">
            <v>x</v>
          </cell>
        </row>
        <row r="63">
          <cell r="A63" t="str">
            <v xml:space="preserve">6.54. </v>
          </cell>
          <cell r="B63" t="str">
            <v>Établir un mécanisme national de protection des droits des personnes handicapées</v>
          </cell>
          <cell r="C63" t="str">
            <v>Bahrain</v>
          </cell>
          <cell r="D63" t="str">
            <v>En suspens</v>
          </cell>
          <cell r="E63"/>
          <cell r="F63"/>
          <cell r="G63"/>
          <cell r="H63"/>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E67"/>
          <cell r="F67"/>
          <cell r="G67" t="str">
            <v>x</v>
          </cell>
          <cell r="H67"/>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E70"/>
          <cell r="F70"/>
          <cell r="G70" t="str">
            <v>x</v>
          </cell>
          <cell r="H70"/>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E72"/>
          <cell r="F72"/>
          <cell r="G72"/>
          <cell r="H72" t="str">
            <v>x</v>
          </cell>
          <cell r="I72"/>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E73"/>
          <cell r="F73"/>
          <cell r="G73"/>
          <cell r="H73" t="str">
            <v>x</v>
          </cell>
          <cell r="I73"/>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v>
          </cell>
          <cell r="C75" t="str">
            <v>Republic of Korea</v>
          </cell>
          <cell r="D75" t="str">
            <v>En suspens</v>
          </cell>
          <cell r="E75"/>
          <cell r="F75"/>
          <cell r="G75"/>
          <cell r="H75" t="str">
            <v>x</v>
          </cell>
          <cell r="I75"/>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E77"/>
          <cell r="F77"/>
          <cell r="G77" t="str">
            <v>x</v>
          </cell>
          <cell r="H77"/>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E78"/>
          <cell r="F78"/>
          <cell r="G78"/>
          <cell r="H78"/>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E79"/>
          <cell r="F79"/>
          <cell r="G79"/>
          <cell r="H79"/>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cell r="G80"/>
          <cell r="H80"/>
          <cell r="I80"/>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E81"/>
          <cell r="F81"/>
          <cell r="G81"/>
          <cell r="H81"/>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E82"/>
          <cell r="F82"/>
          <cell r="G82"/>
          <cell r="H82"/>
          <cell r="I82" t="str">
            <v>x</v>
          </cell>
        </row>
        <row r="83">
          <cell r="A83" t="str">
            <v xml:space="preserve">6.74. </v>
          </cell>
          <cell r="B83" t="str">
            <v>Décriminaliser les relations entre adultes consentants de même sexe</v>
          </cell>
          <cell r="C83" t="str">
            <v>Mexico</v>
          </cell>
          <cell r="D83" t="str">
            <v>En suspens</v>
          </cell>
          <cell r="E83"/>
          <cell r="F83"/>
          <cell r="G83"/>
          <cell r="H83"/>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E84"/>
          <cell r="F84"/>
          <cell r="G84"/>
          <cell r="H84"/>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E85"/>
          <cell r="F85"/>
          <cell r="G85"/>
          <cell r="H85"/>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v>
          </cell>
          <cell r="C86" t="str">
            <v>Netherlands</v>
          </cell>
          <cell r="D86" t="str">
            <v>En suspens</v>
          </cell>
          <cell r="E86" t="str">
            <v>x</v>
          </cell>
          <cell r="F86" t="str">
            <v>x</v>
          </cell>
          <cell r="G86"/>
          <cell r="H86"/>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E88"/>
          <cell r="F88"/>
          <cell r="G88"/>
          <cell r="H88"/>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E89"/>
          <cell r="F89"/>
          <cell r="G89"/>
          <cell r="H89"/>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E91"/>
          <cell r="F91"/>
          <cell r="G91"/>
          <cell r="H91" t="str">
            <v>x</v>
          </cell>
          <cell r="I91"/>
        </row>
        <row r="92">
          <cell r="A92" t="str">
            <v xml:space="preserve">6.83. </v>
          </cell>
          <cell r="B92" t="str">
            <v>Accélérer la mise en œuvre de la politique nationale en matière de changement climatique</v>
          </cell>
          <cell r="C92" t="str">
            <v>Cuba</v>
          </cell>
          <cell r="D92" t="str">
            <v>En suspens</v>
          </cell>
          <cell r="E92"/>
          <cell r="F92"/>
          <cell r="G92"/>
          <cell r="H92" t="str">
            <v>x</v>
          </cell>
          <cell r="I92"/>
        </row>
        <row r="93">
          <cell r="A93" t="str">
            <v xml:space="preserve">6.84. </v>
          </cell>
          <cell r="B93" t="str">
            <v>Renforcer l'intégration des droits environnementaux dans l'élaboration et la mise en œuvre des stratégies de développement</v>
          </cell>
          <cell r="C93" t="str">
            <v>Indonesia</v>
          </cell>
          <cell r="D93" t="str">
            <v>En suspens</v>
          </cell>
          <cell r="E93"/>
          <cell r="F93"/>
          <cell r="G93"/>
          <cell r="H93" t="str">
            <v>x</v>
          </cell>
          <cell r="I93"/>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E94"/>
          <cell r="F94"/>
          <cell r="G94" t="str">
            <v>x</v>
          </cell>
          <cell r="H94"/>
          <cell r="I94"/>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E95"/>
          <cell r="F95"/>
          <cell r="G95" t="str">
            <v>x</v>
          </cell>
          <cell r="H95"/>
          <cell r="I95"/>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E96"/>
          <cell r="F96"/>
          <cell r="G96"/>
          <cell r="H96"/>
          <cell r="I96" t="str">
            <v>x</v>
          </cell>
        </row>
        <row r="97">
          <cell r="A97" t="str">
            <v xml:space="preserve">6.88. </v>
          </cell>
          <cell r="B97" t="str">
            <v>Poursuivre les efforts visant à éliminer les mines terrestres et autres restes explosifs de guerre</v>
          </cell>
          <cell r="C97" t="str">
            <v>Peru</v>
          </cell>
          <cell r="D97" t="str">
            <v>En suspens</v>
          </cell>
          <cell r="E97"/>
          <cell r="F97"/>
          <cell r="G97"/>
          <cell r="H97"/>
          <cell r="I97" t="str">
            <v>x</v>
          </cell>
        </row>
        <row r="98">
          <cell r="A98" t="str">
            <v xml:space="preserve">6.89. </v>
          </cell>
          <cell r="B98" t="str">
            <v>Adhérer et adapter la législation nationale au Traité sur le commerce des armes</v>
          </cell>
          <cell r="C98" t="str">
            <v>Guatemala</v>
          </cell>
          <cell r="D98" t="str">
            <v>En suspens</v>
          </cell>
          <cell r="E98"/>
          <cell r="F98"/>
          <cell r="G98" t="str">
            <v>x</v>
          </cell>
          <cell r="H98"/>
          <cell r="I98"/>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cell r="F99"/>
          <cell r="G99"/>
          <cell r="H99"/>
          <cell r="I99"/>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cell r="F100"/>
          <cell r="G100"/>
          <cell r="H100"/>
          <cell r="I100"/>
        </row>
        <row r="101">
          <cell r="A101" t="str">
            <v xml:space="preserve">6.92. </v>
          </cell>
          <cell r="B101" t="str">
            <v>Abolir la peine de mort</v>
          </cell>
          <cell r="C101" t="str">
            <v>France</v>
          </cell>
          <cell r="D101" t="str">
            <v>En suspens</v>
          </cell>
          <cell r="E101"/>
          <cell r="F101"/>
          <cell r="G101" t="str">
            <v>x</v>
          </cell>
          <cell r="H101"/>
          <cell r="I101"/>
        </row>
        <row r="102">
          <cell r="A102" t="str">
            <v xml:space="preserve">6.93. </v>
          </cell>
          <cell r="B102" t="str">
            <v>Intensifier les discussions nationales en vue de l'abolition de la peine de mort</v>
          </cell>
          <cell r="C102" t="str">
            <v>Italy</v>
          </cell>
          <cell r="D102" t="str">
            <v>En suspens</v>
          </cell>
          <cell r="E102"/>
          <cell r="F102"/>
          <cell r="G102" t="str">
            <v>x</v>
          </cell>
          <cell r="H102"/>
          <cell r="I102"/>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E103"/>
          <cell r="F103"/>
          <cell r="G103" t="str">
            <v>x</v>
          </cell>
          <cell r="H103"/>
          <cell r="I103"/>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E104"/>
          <cell r="F104"/>
          <cell r="G104" t="str">
            <v>x</v>
          </cell>
          <cell r="H104"/>
          <cell r="I104"/>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E105"/>
          <cell r="F105"/>
          <cell r="G105" t="str">
            <v>x</v>
          </cell>
          <cell r="H105"/>
          <cell r="I105"/>
        </row>
        <row r="106">
          <cell r="A106" t="str">
            <v xml:space="preserve">6.97. </v>
          </cell>
          <cell r="B106" t="str">
            <v>Poursuivre le débat national sur l'abolition de la peine de mort</v>
          </cell>
          <cell r="C106" t="str">
            <v>South Africa</v>
          </cell>
          <cell r="D106" t="str">
            <v>En suspens</v>
          </cell>
          <cell r="E106"/>
          <cell r="F106"/>
          <cell r="G106" t="str">
            <v>x</v>
          </cell>
          <cell r="H106"/>
          <cell r="I106"/>
        </row>
        <row r="107">
          <cell r="A107" t="str">
            <v xml:space="preserve">6.98. </v>
          </cell>
          <cell r="B107" t="str">
            <v>Envisager de formaliser le moratoire de facto sur la peine de mort</v>
          </cell>
          <cell r="C107" t="str">
            <v>Ukraine</v>
          </cell>
          <cell r="D107" t="str">
            <v>En suspens</v>
          </cell>
          <cell r="E107"/>
          <cell r="F107"/>
          <cell r="G107" t="str">
            <v>x</v>
          </cell>
          <cell r="H107"/>
          <cell r="I107"/>
        </row>
        <row r="108">
          <cell r="A108" t="str">
            <v xml:space="preserve">6.99. </v>
          </cell>
          <cell r="B108" t="str">
            <v>Envisager d'abolir la peine capitale</v>
          </cell>
          <cell r="C108" t="str">
            <v>Namibia</v>
          </cell>
          <cell r="D108" t="str">
            <v>En suspens</v>
          </cell>
          <cell r="E108"/>
          <cell r="F108"/>
          <cell r="G108" t="str">
            <v>x</v>
          </cell>
          <cell r="H108"/>
          <cell r="I108"/>
        </row>
        <row r="109">
          <cell r="A109" t="str">
            <v xml:space="preserve">6.100. </v>
          </cell>
          <cell r="B109" t="str">
            <v>Éliminer la peine de mort de sa législation nationale</v>
          </cell>
          <cell r="C109" t="str">
            <v>Paraguay</v>
          </cell>
          <cell r="D109" t="str">
            <v>En suspens</v>
          </cell>
          <cell r="E109"/>
          <cell r="F109"/>
          <cell r="G109" t="str">
            <v>x</v>
          </cell>
          <cell r="H109"/>
          <cell r="I109"/>
        </row>
        <row r="110">
          <cell r="A110" t="str">
            <v xml:space="preserve">6.101. </v>
          </cell>
          <cell r="B110" t="str">
            <v>Maintenir le moratoire sur la peine de mort et le compléter par l'abolition définitive de la peine de mort</v>
          </cell>
          <cell r="C110" t="str">
            <v>Austria</v>
          </cell>
          <cell r="D110" t="str">
            <v>En suspens</v>
          </cell>
          <cell r="E110"/>
          <cell r="F110"/>
          <cell r="G110" t="str">
            <v>x</v>
          </cell>
          <cell r="H110"/>
          <cell r="I110"/>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cell r="I111"/>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E112"/>
          <cell r="F112"/>
          <cell r="G112" t="str">
            <v>x</v>
          </cell>
          <cell r="H112"/>
          <cell r="I112"/>
        </row>
        <row r="113">
          <cell r="A113" t="str">
            <v xml:space="preserve">6.104. </v>
          </cell>
          <cell r="B113" t="str">
            <v>Prendre les mesures nécessaires pour résoudre le problème de la surpopulation carcérale</v>
          </cell>
          <cell r="C113" t="str">
            <v>Greece</v>
          </cell>
          <cell r="D113" t="str">
            <v>En suspens</v>
          </cell>
          <cell r="E113"/>
          <cell r="F113"/>
          <cell r="G113" t="str">
            <v>x</v>
          </cell>
          <cell r="H113"/>
          <cell r="I113"/>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E114"/>
          <cell r="F114"/>
          <cell r="G114" t="str">
            <v>x</v>
          </cell>
          <cell r="H114"/>
          <cell r="I114"/>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E115"/>
          <cell r="F115"/>
          <cell r="G115" t="str">
            <v>x</v>
          </cell>
          <cell r="H115"/>
          <cell r="I115"/>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E116"/>
          <cell r="F116"/>
          <cell r="G116" t="str">
            <v>x</v>
          </cell>
          <cell r="H116"/>
          <cell r="I116"/>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F117"/>
          <cell r="G117"/>
          <cell r="H117"/>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E118"/>
          <cell r="F118"/>
          <cell r="G118"/>
          <cell r="H118"/>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E119"/>
          <cell r="F119"/>
          <cell r="G119"/>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E120"/>
          <cell r="F120"/>
          <cell r="G120"/>
          <cell r="H120" t="str">
            <v>x</v>
          </cell>
          <cell r="I120"/>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E121"/>
          <cell r="F121"/>
          <cell r="G121" t="str">
            <v>x</v>
          </cell>
          <cell r="H121"/>
          <cell r="I121"/>
        </row>
        <row r="122">
          <cell r="A122" t="str">
            <v xml:space="preserve">6.113. </v>
          </cell>
          <cell r="B122" t="str">
            <v>S'abstenir de se référer à d'autres lois que le code de la presse lorsqu'il s'agit d'infractions à la liberté d'expression</v>
          </cell>
          <cell r="C122" t="str">
            <v>Denmark</v>
          </cell>
          <cell r="D122" t="str">
            <v>En suspens</v>
          </cell>
          <cell r="E122"/>
          <cell r="F122"/>
          <cell r="G122" t="str">
            <v>x</v>
          </cell>
          <cell r="H122"/>
          <cell r="I122"/>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E123"/>
          <cell r="F123"/>
          <cell r="G123" t="str">
            <v>x</v>
          </cell>
          <cell r="H123"/>
          <cell r="I123"/>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E124"/>
          <cell r="F124"/>
          <cell r="G124" t="str">
            <v>x</v>
          </cell>
          <cell r="H124"/>
          <cell r="I124"/>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E125"/>
          <cell r="F125"/>
          <cell r="G125" t="str">
            <v>x</v>
          </cell>
          <cell r="H125"/>
          <cell r="I125"/>
        </row>
        <row r="126">
          <cell r="A126" t="str">
            <v xml:space="preserve">6.117. </v>
          </cell>
          <cell r="B126" t="str">
            <v xml:space="preserve">Veiller à ce que les dispositions de la Constitution sur la liberté de la presse, la liberté d'opinion et d'expression et la liberté de réunion et d'association soient respectées, y compris pour les personnes qui souhaitent exprimer leur point de vue sur </v>
          </cell>
          <cell r="C126" t="str">
            <v>Sweden</v>
          </cell>
          <cell r="D126" t="str">
            <v>En suspens</v>
          </cell>
          <cell r="E126"/>
          <cell r="F126"/>
          <cell r="G126" t="str">
            <v>x</v>
          </cell>
          <cell r="H126"/>
          <cell r="I126"/>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E127"/>
          <cell r="F127"/>
          <cell r="G127" t="str">
            <v>x</v>
          </cell>
          <cell r="H127"/>
          <cell r="I127"/>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E128"/>
          <cell r="F128"/>
          <cell r="G128" t="str">
            <v>x</v>
          </cell>
          <cell r="H128"/>
          <cell r="I128"/>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v>
          </cell>
          <cell r="C129" t="str">
            <v>Ireland</v>
          </cell>
          <cell r="D129" t="str">
            <v>En suspens</v>
          </cell>
          <cell r="E129"/>
          <cell r="F129"/>
          <cell r="G129" t="str">
            <v>x</v>
          </cell>
          <cell r="H129"/>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E130"/>
          <cell r="F130"/>
          <cell r="G130" t="str">
            <v>x</v>
          </cell>
          <cell r="H130"/>
          <cell r="I130"/>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E131"/>
          <cell r="F131"/>
          <cell r="G131" t="str">
            <v>x</v>
          </cell>
          <cell r="H131"/>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E132"/>
          <cell r="F132"/>
          <cell r="G132" t="str">
            <v>x</v>
          </cell>
          <cell r="H132"/>
          <cell r="I132"/>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E133"/>
          <cell r="F133"/>
          <cell r="G133" t="str">
            <v>x</v>
          </cell>
          <cell r="H133"/>
          <cell r="I133"/>
        </row>
        <row r="134">
          <cell r="A134" t="str">
            <v xml:space="preserve">6.125. </v>
          </cell>
          <cell r="B134" t="str">
            <v>Finaliser les réformes du système judiciaire</v>
          </cell>
          <cell r="C134" t="str">
            <v>Kuwait</v>
          </cell>
          <cell r="D134" t="str">
            <v>En suspens</v>
          </cell>
          <cell r="E134"/>
          <cell r="F134"/>
          <cell r="G134" t="str">
            <v>x</v>
          </cell>
          <cell r="H134"/>
          <cell r="I134"/>
        </row>
        <row r="135">
          <cell r="A135" t="str">
            <v xml:space="preserve">6.126. </v>
          </cell>
          <cell r="B135" t="str">
            <v>Accélérer la mise en œuvre de la 'Charte sur les réformes du système judiciaire'</v>
          </cell>
          <cell r="C135" t="str">
            <v>Sri Lanka</v>
          </cell>
          <cell r="D135" t="str">
            <v>En suspens</v>
          </cell>
          <cell r="E135"/>
          <cell r="F135"/>
          <cell r="G135" t="str">
            <v>x</v>
          </cell>
          <cell r="H135"/>
          <cell r="I135"/>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E136"/>
          <cell r="F136"/>
          <cell r="G136" t="str">
            <v>x</v>
          </cell>
          <cell r="H136"/>
          <cell r="I136"/>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E137"/>
          <cell r="F137"/>
          <cell r="G137" t="str">
            <v>x</v>
          </cell>
          <cell r="H137"/>
          <cell r="I137"/>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v>
          </cell>
          <cell r="C138" t="str">
            <v>Argentina</v>
          </cell>
          <cell r="D138" t="str">
            <v>En suspens</v>
          </cell>
          <cell r="E138" t="str">
            <v>x</v>
          </cell>
          <cell r="F138" t="str">
            <v>x</v>
          </cell>
          <cell r="G138"/>
          <cell r="H138"/>
          <cell r="I138"/>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cell r="G139"/>
          <cell r="H139"/>
          <cell r="I139"/>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cell r="G140"/>
          <cell r="H140"/>
          <cell r="I140"/>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cell r="G141"/>
          <cell r="H141"/>
          <cell r="I141"/>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cell r="G142"/>
          <cell r="H142"/>
          <cell r="I142"/>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cell r="G143"/>
          <cell r="H143"/>
          <cell r="I143"/>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cell r="G144"/>
          <cell r="H144"/>
          <cell r="I144"/>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cell r="G145"/>
          <cell r="H145"/>
          <cell r="I145"/>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cell r="G146"/>
          <cell r="H146"/>
          <cell r="I146"/>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cell r="G147"/>
          <cell r="H147"/>
          <cell r="I147"/>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cell r="G148"/>
          <cell r="H148"/>
          <cell r="I148"/>
        </row>
        <row r="149">
          <cell r="A149" t="str">
            <v xml:space="preserve">6.140. </v>
          </cell>
          <cell r="B149" t="str">
            <v>Allouer davantage de ressources pour la mise en œuvre des politiques nationales en faveur des groupes sociaux vulnérables</v>
          </cell>
          <cell r="C149" t="str">
            <v>Viet Nam</v>
          </cell>
          <cell r="D149" t="str">
            <v>En suspens</v>
          </cell>
          <cell r="E149"/>
          <cell r="F149"/>
          <cell r="G149"/>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E150"/>
          <cell r="F150"/>
          <cell r="G150"/>
          <cell r="H150" t="str">
            <v>x</v>
          </cell>
          <cell r="I150"/>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E151"/>
          <cell r="F151"/>
          <cell r="G151"/>
          <cell r="H151" t="str">
            <v>x</v>
          </cell>
          <cell r="I151"/>
        </row>
        <row r="152">
          <cell r="A152" t="str">
            <v xml:space="preserve">6.143. </v>
          </cell>
          <cell r="B152" t="str">
            <v>Améliorer l'identification des bénéficiaires admissibles des régimes de protection sociale</v>
          </cell>
          <cell r="C152" t="str">
            <v>Islamic Republic of Iran</v>
          </cell>
          <cell r="D152" t="str">
            <v>En suspens</v>
          </cell>
          <cell r="E152"/>
          <cell r="F152"/>
          <cell r="G152"/>
          <cell r="H152" t="str">
            <v>x</v>
          </cell>
          <cell r="I152"/>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E153"/>
          <cell r="F153"/>
          <cell r="G153"/>
          <cell r="H153" t="str">
            <v>x</v>
          </cell>
          <cell r="I153"/>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E154"/>
          <cell r="F154"/>
          <cell r="G154"/>
          <cell r="H154" t="str">
            <v>x</v>
          </cell>
          <cell r="I154"/>
        </row>
        <row r="155">
          <cell r="A155" t="str">
            <v xml:space="preserve">6.146. </v>
          </cell>
          <cell r="B155" t="str">
            <v>Poursuivre la mise en œuvre de politiques pour lutter contre la pauvreté et promouvoir le développement économique</v>
          </cell>
          <cell r="C155" t="str">
            <v>Egypt</v>
          </cell>
          <cell r="D155" t="str">
            <v>En suspens</v>
          </cell>
          <cell r="E155"/>
          <cell r="F155"/>
          <cell r="G155"/>
          <cell r="H155" t="str">
            <v>x</v>
          </cell>
          <cell r="I155"/>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E156"/>
          <cell r="F156"/>
          <cell r="G156"/>
          <cell r="H156" t="str">
            <v>x</v>
          </cell>
          <cell r="I156"/>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E157"/>
          <cell r="F157"/>
          <cell r="G157"/>
          <cell r="H157" t="str">
            <v>x</v>
          </cell>
          <cell r="I157"/>
        </row>
        <row r="158">
          <cell r="A158" t="str">
            <v xml:space="preserve">6.149. </v>
          </cell>
          <cell r="B158" t="str">
            <v>Partager son expérience avec d'autres dans le domaine du développement humain et de la réduction de la pauvreté</v>
          </cell>
          <cell r="C158" t="str">
            <v>South Sudan</v>
          </cell>
          <cell r="D158" t="str">
            <v>En suspens</v>
          </cell>
          <cell r="E158"/>
          <cell r="F158"/>
          <cell r="G158"/>
          <cell r="H158" t="str">
            <v>x</v>
          </cell>
          <cell r="I158"/>
        </row>
        <row r="159">
          <cell r="A159" t="str">
            <v xml:space="preserve">6.150. </v>
          </cell>
          <cell r="B159" t="str">
            <v>Continuer à adopter des mesures pour améliorer encore la vie des personnes vulnérables dans le pays</v>
          </cell>
          <cell r="C159" t="str">
            <v>Brunei Darussalam</v>
          </cell>
          <cell r="D159" t="str">
            <v>En suspens</v>
          </cell>
          <cell r="E159"/>
          <cell r="F159"/>
          <cell r="G159"/>
          <cell r="H159" t="str">
            <v>x</v>
          </cell>
          <cell r="I159"/>
        </row>
        <row r="160">
          <cell r="A160" t="str">
            <v xml:space="preserve">6.151. </v>
          </cell>
          <cell r="B160" t="str">
            <v>Assurer une répartition équitable des ressources entre les zones rurales et urbaines</v>
          </cell>
          <cell r="C160" t="str">
            <v>State of Palestine</v>
          </cell>
          <cell r="D160" t="str">
            <v>En suspens</v>
          </cell>
          <cell r="E160"/>
          <cell r="F160"/>
          <cell r="G160"/>
          <cell r="H160" t="str">
            <v>x</v>
          </cell>
          <cell r="I160"/>
        </row>
        <row r="161">
          <cell r="A161" t="str">
            <v xml:space="preserve">6.152. </v>
          </cell>
          <cell r="B161" t="str">
            <v>Continuer son bon travail pour réduire le taux de chômage élevé en vigueur dans le pays</v>
          </cell>
          <cell r="C161" t="str">
            <v>Bangladesh</v>
          </cell>
          <cell r="D161" t="str">
            <v>En suspens</v>
          </cell>
          <cell r="E161"/>
          <cell r="F161"/>
          <cell r="G161"/>
          <cell r="H161" t="str">
            <v>x</v>
          </cell>
          <cell r="I161"/>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E162"/>
          <cell r="F162"/>
          <cell r="G162"/>
          <cell r="H162" t="str">
            <v>x</v>
          </cell>
          <cell r="I162"/>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E163"/>
          <cell r="F163"/>
          <cell r="G163"/>
          <cell r="H163" t="str">
            <v>x</v>
          </cell>
          <cell r="I163"/>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F164"/>
          <cell r="G164"/>
          <cell r="H164" t="str">
            <v>x</v>
          </cell>
          <cell r="I164"/>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F165"/>
          <cell r="G165"/>
          <cell r="H165" t="str">
            <v>x</v>
          </cell>
          <cell r="I165"/>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E166"/>
          <cell r="F166"/>
          <cell r="G166"/>
          <cell r="H166" t="str">
            <v>x</v>
          </cell>
          <cell r="I166"/>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F167"/>
          <cell r="G167"/>
          <cell r="H167" t="str">
            <v>x</v>
          </cell>
          <cell r="I167"/>
        </row>
        <row r="168">
          <cell r="A168" t="str">
            <v xml:space="preserve">6.159. </v>
          </cell>
          <cell r="B168" t="str">
            <v>Adopter un projet de loi régissant les conditions de travail des travailleurs domestiques</v>
          </cell>
          <cell r="C168" t="str">
            <v>Turkey</v>
          </cell>
          <cell r="D168" t="str">
            <v>En suspens</v>
          </cell>
          <cell r="E168"/>
          <cell r="F168"/>
          <cell r="G168"/>
          <cell r="H168"/>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E169"/>
          <cell r="F169"/>
          <cell r="G169"/>
          <cell r="H169" t="str">
            <v>x</v>
          </cell>
          <cell r="I169"/>
        </row>
        <row r="170">
          <cell r="A170" t="str">
            <v xml:space="preserve">6.161. </v>
          </cell>
          <cell r="B170" t="str">
            <v>Améliorer le système de protection sociale en vue d'étendre la couverture sociale et médicale à tous</v>
          </cell>
          <cell r="C170" t="str">
            <v>Cuba</v>
          </cell>
          <cell r="D170" t="str">
            <v>En suspens</v>
          </cell>
          <cell r="E170"/>
          <cell r="F170"/>
          <cell r="G170"/>
          <cell r="H170" t="str">
            <v>x</v>
          </cell>
          <cell r="I170"/>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v>
          </cell>
          <cell r="C171" t="str">
            <v>Haiti</v>
          </cell>
          <cell r="D171" t="str">
            <v>En suspens</v>
          </cell>
          <cell r="E171"/>
          <cell r="F171"/>
          <cell r="G171"/>
          <cell r="H171" t="str">
            <v>x</v>
          </cell>
          <cell r="I171"/>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G172"/>
          <cell r="H172" t="str">
            <v>x</v>
          </cell>
          <cell r="I172"/>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cell r="G173"/>
          <cell r="H173"/>
          <cell r="I173"/>
        </row>
        <row r="174">
          <cell r="A174" t="str">
            <v xml:space="preserve">6.165. </v>
          </cell>
          <cell r="B174" t="str">
            <v>Prendre d'autres mesures ciblées pour promouvoir l'éducation inclusive pour tous</v>
          </cell>
          <cell r="C174" t="str">
            <v>Armenia</v>
          </cell>
          <cell r="D174" t="str">
            <v>En suspens</v>
          </cell>
          <cell r="E174" t="str">
            <v>x</v>
          </cell>
          <cell r="F174"/>
          <cell r="G174"/>
          <cell r="H174" t="str">
            <v>x</v>
          </cell>
          <cell r="I174"/>
        </row>
        <row r="175">
          <cell r="A175" t="str">
            <v xml:space="preserve">6.166. </v>
          </cell>
          <cell r="B175" t="str">
            <v>Mettre en œuvre la vision stratégique pour la réforme de l'éducation 2015-2030</v>
          </cell>
          <cell r="C175" t="str">
            <v>Burundi</v>
          </cell>
          <cell r="D175" t="str">
            <v>En suspens</v>
          </cell>
          <cell r="E175" t="str">
            <v>x</v>
          </cell>
          <cell r="F175"/>
          <cell r="G175"/>
          <cell r="H175" t="str">
            <v>x</v>
          </cell>
          <cell r="I175"/>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F176"/>
          <cell r="G176"/>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F177"/>
          <cell r="G177"/>
          <cell r="H177" t="str">
            <v>x</v>
          </cell>
          <cell r="I177"/>
        </row>
        <row r="178">
          <cell r="A178" t="str">
            <v xml:space="preserve">6.169. </v>
          </cell>
          <cell r="B178" t="str">
            <v>Mettre en place une stratégie ou un plan d'action pour lutter contre l'analphabétisme</v>
          </cell>
          <cell r="C178" t="str">
            <v>Niger</v>
          </cell>
          <cell r="D178" t="str">
            <v>En suspens</v>
          </cell>
          <cell r="E178"/>
          <cell r="F178"/>
          <cell r="G178"/>
          <cell r="H178" t="str">
            <v>x</v>
          </cell>
          <cell r="I178"/>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F179"/>
          <cell r="G179"/>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F180"/>
          <cell r="G180"/>
          <cell r="H180" t="str">
            <v>x</v>
          </cell>
          <cell r="I180"/>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G181"/>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F182"/>
          <cell r="G182"/>
          <cell r="H182" t="str">
            <v>x</v>
          </cell>
          <cell r="I182"/>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F183"/>
          <cell r="G183"/>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F184"/>
          <cell r="G184"/>
          <cell r="H184" t="str">
            <v>x</v>
          </cell>
          <cell r="I184"/>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F185"/>
          <cell r="G185"/>
          <cell r="H185" t="str">
            <v>x</v>
          </cell>
          <cell r="I185"/>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F186"/>
          <cell r="G186"/>
          <cell r="H186" t="str">
            <v>x</v>
          </cell>
          <cell r="I186"/>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F187"/>
          <cell r="G187"/>
          <cell r="H187" t="str">
            <v>x</v>
          </cell>
          <cell r="I187"/>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v>
          </cell>
          <cell r="C188" t="str">
            <v>Botswana</v>
          </cell>
          <cell r="D188" t="str">
            <v>En suspens</v>
          </cell>
          <cell r="E188" t="str">
            <v>x</v>
          </cell>
          <cell r="F188" t="str">
            <v>x</v>
          </cell>
          <cell r="G188"/>
          <cell r="H188"/>
          <cell r="I188"/>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G189"/>
          <cell r="H189"/>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E190"/>
          <cell r="F190"/>
          <cell r="G190"/>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E191"/>
          <cell r="F191" t="str">
            <v>x</v>
          </cell>
          <cell r="G191"/>
          <cell r="H191"/>
          <cell r="I191"/>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E192"/>
          <cell r="F192" t="str">
            <v>x</v>
          </cell>
          <cell r="G192"/>
          <cell r="H192"/>
          <cell r="I192"/>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cell r="G193"/>
          <cell r="H193"/>
          <cell r="I193"/>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v>
          </cell>
          <cell r="C194" t="str">
            <v>Sweden</v>
          </cell>
          <cell r="D194" t="str">
            <v>En suspens</v>
          </cell>
          <cell r="E194"/>
          <cell r="F194" t="str">
            <v>x</v>
          </cell>
          <cell r="G194"/>
          <cell r="H194"/>
          <cell r="I194"/>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cell r="G195"/>
          <cell r="H195"/>
          <cell r="I195"/>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v>
          </cell>
          <cell r="C196" t="str">
            <v>Haiti</v>
          </cell>
          <cell r="D196" t="str">
            <v>En suspens</v>
          </cell>
          <cell r="E196"/>
          <cell r="F196" t="str">
            <v>x</v>
          </cell>
          <cell r="G196"/>
          <cell r="H196" t="str">
            <v>x</v>
          </cell>
          <cell r="I196"/>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E197"/>
          <cell r="F197" t="str">
            <v>x</v>
          </cell>
          <cell r="G197"/>
          <cell r="H197"/>
          <cell r="I197"/>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E198"/>
          <cell r="F198" t="str">
            <v>x</v>
          </cell>
          <cell r="G198"/>
          <cell r="H198"/>
          <cell r="I198"/>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E199"/>
          <cell r="F199" t="str">
            <v>x</v>
          </cell>
          <cell r="G199"/>
          <cell r="H199"/>
          <cell r="I199"/>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cell r="G200"/>
          <cell r="H200"/>
          <cell r="I200"/>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E201"/>
          <cell r="F201" t="str">
            <v>x</v>
          </cell>
          <cell r="G201"/>
          <cell r="H201"/>
          <cell r="I201"/>
        </row>
        <row r="202">
          <cell r="A202" t="str">
            <v xml:space="preserve">6.193. </v>
          </cell>
          <cell r="B202" t="str">
            <v>Poursuivre les efforts de lutte contre la violence à l'égard des femmes</v>
          </cell>
          <cell r="C202" t="str">
            <v>Tunisia</v>
          </cell>
          <cell r="D202" t="str">
            <v>En suspens</v>
          </cell>
          <cell r="E202"/>
          <cell r="F202" t="str">
            <v>x</v>
          </cell>
          <cell r="G202"/>
          <cell r="H202"/>
          <cell r="I202"/>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cell r="G203"/>
          <cell r="H203"/>
          <cell r="I203"/>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E204"/>
          <cell r="F204" t="str">
            <v>x</v>
          </cell>
          <cell r="G204"/>
          <cell r="H204"/>
          <cell r="I204"/>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v>
          </cell>
          <cell r="C205" t="str">
            <v>Brazil</v>
          </cell>
          <cell r="D205" t="str">
            <v>En suspens</v>
          </cell>
          <cell r="E205"/>
          <cell r="F205" t="str">
            <v>x</v>
          </cell>
          <cell r="G205"/>
          <cell r="H205"/>
          <cell r="I205"/>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E206"/>
          <cell r="F206" t="str">
            <v>x</v>
          </cell>
          <cell r="G206"/>
          <cell r="H206"/>
          <cell r="I206"/>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E207"/>
          <cell r="F207" t="str">
            <v>x</v>
          </cell>
          <cell r="G207"/>
          <cell r="H207"/>
          <cell r="I207"/>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E208"/>
          <cell r="F208" t="str">
            <v>x</v>
          </cell>
          <cell r="G208"/>
          <cell r="H208"/>
          <cell r="I208"/>
        </row>
        <row r="209">
          <cell r="A209" t="str">
            <v xml:space="preserve">6.200. </v>
          </cell>
          <cell r="B209" t="str">
            <v>Accélérer le processus d'adoption du projet de loi sur l'élimination de la violence à l'égard des femmes</v>
          </cell>
          <cell r="C209" t="str">
            <v>Jordan</v>
          </cell>
          <cell r="D209" t="str">
            <v>En suspens</v>
          </cell>
          <cell r="E209"/>
          <cell r="F209" t="str">
            <v>x</v>
          </cell>
          <cell r="G209"/>
          <cell r="H209"/>
          <cell r="I209"/>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v>
          </cell>
          <cell r="C210" t="str">
            <v>Kenya</v>
          </cell>
          <cell r="D210" t="str">
            <v>En suspens</v>
          </cell>
          <cell r="E210" t="str">
            <v>x</v>
          </cell>
          <cell r="F210"/>
          <cell r="G210"/>
          <cell r="H210"/>
          <cell r="I210"/>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cell r="G211"/>
          <cell r="H211"/>
          <cell r="I211"/>
        </row>
        <row r="212">
          <cell r="A212" t="str">
            <v xml:space="preserve">6.203. </v>
          </cell>
          <cell r="B212" t="str">
            <v>Mettre en œuvre rapidement la loi sur la violence à l'égard des femmes</v>
          </cell>
          <cell r="C212" t="str">
            <v>Norway</v>
          </cell>
          <cell r="D212" t="str">
            <v>En suspens</v>
          </cell>
          <cell r="E212"/>
          <cell r="F212" t="str">
            <v>x</v>
          </cell>
          <cell r="G212"/>
          <cell r="H212"/>
          <cell r="I212"/>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E213"/>
          <cell r="F213" t="str">
            <v>x</v>
          </cell>
          <cell r="G213"/>
          <cell r="H213"/>
          <cell r="I213"/>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cell r="G214"/>
          <cell r="H214"/>
          <cell r="I214"/>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E215"/>
          <cell r="F215" t="str">
            <v>x</v>
          </cell>
          <cell r="G215"/>
          <cell r="H215"/>
          <cell r="I215"/>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E216"/>
          <cell r="F216" t="str">
            <v>x</v>
          </cell>
          <cell r="G216"/>
          <cell r="H216"/>
          <cell r="I216"/>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cell r="G217"/>
          <cell r="H217"/>
          <cell r="I217"/>
        </row>
        <row r="218">
          <cell r="A218" t="str">
            <v xml:space="preserve">6.209. </v>
          </cell>
          <cell r="B218" t="str">
            <v>Mettre en place une législation spécifique pour prévenir, enquêter et punir la violence à l'égard des femmes</v>
          </cell>
          <cell r="C218" t="str">
            <v>Uganda</v>
          </cell>
          <cell r="D218" t="str">
            <v>En suspens</v>
          </cell>
          <cell r="E218"/>
          <cell r="F218" t="str">
            <v>x</v>
          </cell>
          <cell r="G218"/>
          <cell r="H218"/>
          <cell r="I218"/>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E219"/>
          <cell r="F219" t="str">
            <v>x</v>
          </cell>
          <cell r="G219"/>
          <cell r="H219"/>
          <cell r="I219"/>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E220"/>
          <cell r="F220" t="str">
            <v>x</v>
          </cell>
          <cell r="G220"/>
          <cell r="H220"/>
          <cell r="I220"/>
        </row>
        <row r="221">
          <cell r="A221" t="str">
            <v xml:space="preserve">6.212. </v>
          </cell>
          <cell r="B221" t="str">
            <v>Prendre des mesures supplémentaires sur la violence familiale</v>
          </cell>
          <cell r="C221" t="str">
            <v>Greece</v>
          </cell>
          <cell r="D221" t="str">
            <v>En suspens</v>
          </cell>
          <cell r="E221" t="str">
            <v>x</v>
          </cell>
          <cell r="F221" t="str">
            <v>x</v>
          </cell>
          <cell r="G221"/>
          <cell r="H221"/>
          <cell r="I221"/>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E222"/>
          <cell r="F222" t="str">
            <v>x</v>
          </cell>
          <cell r="G222"/>
          <cell r="H222"/>
          <cell r="I222"/>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E223"/>
          <cell r="F223" t="str">
            <v>x</v>
          </cell>
          <cell r="G223"/>
          <cell r="H223"/>
          <cell r="I223"/>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cell r="G224"/>
          <cell r="H224"/>
          <cell r="I224"/>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cell r="G225"/>
          <cell r="H225"/>
          <cell r="I225"/>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cell r="G226"/>
          <cell r="H226"/>
          <cell r="I226"/>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cell r="G227"/>
          <cell r="H227"/>
          <cell r="I227"/>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cell r="G228"/>
          <cell r="H228"/>
          <cell r="I228"/>
        </row>
        <row r="229">
          <cell r="A229" t="str">
            <v xml:space="preserve">6.220. </v>
          </cell>
          <cell r="B229" t="str">
            <v>Renforcer la promotion de la participation politique des femmes et des jeunes</v>
          </cell>
          <cell r="C229" t="str">
            <v>Ecuador</v>
          </cell>
          <cell r="D229" t="str">
            <v>En suspens</v>
          </cell>
          <cell r="E229" t="str">
            <v>x</v>
          </cell>
          <cell r="F229" t="str">
            <v>x</v>
          </cell>
          <cell r="G229"/>
          <cell r="H229"/>
          <cell r="I229"/>
        </row>
        <row r="230">
          <cell r="A230" t="str">
            <v xml:space="preserve">6.221. </v>
          </cell>
          <cell r="B230" t="str">
            <v>Poursuivre les efforts visant à promouvoir la participation politique des femmes</v>
          </cell>
          <cell r="C230" t="str">
            <v>Jordan</v>
          </cell>
          <cell r="D230" t="str">
            <v>En suspens</v>
          </cell>
          <cell r="E230"/>
          <cell r="F230" t="str">
            <v>x</v>
          </cell>
          <cell r="G230"/>
          <cell r="H230"/>
          <cell r="I230"/>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F231"/>
          <cell r="G231"/>
          <cell r="H231"/>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F232"/>
          <cell r="G232"/>
          <cell r="H232" t="str">
            <v>x</v>
          </cell>
          <cell r="I232"/>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F233"/>
          <cell r="G233"/>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F234"/>
          <cell r="G234"/>
          <cell r="H234" t="str">
            <v>x</v>
          </cell>
          <cell r="I234"/>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cell r="F235"/>
          <cell r="G235"/>
          <cell r="H235"/>
          <cell r="I235"/>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F236"/>
          <cell r="G236"/>
          <cell r="H236"/>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G237"/>
          <cell r="H237"/>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E238"/>
          <cell r="F238"/>
          <cell r="G238"/>
          <cell r="H238"/>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E239"/>
          <cell r="F239"/>
          <cell r="G239"/>
          <cell r="H239"/>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E240"/>
          <cell r="F240"/>
          <cell r="G240"/>
          <cell r="H240"/>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E241"/>
          <cell r="F241"/>
          <cell r="G241"/>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E242"/>
          <cell r="F242"/>
          <cell r="G242"/>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E243"/>
          <cell r="F243"/>
          <cell r="G243"/>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v>
          </cell>
          <cell r="C244" t="str">
            <v>Mexico</v>
          </cell>
          <cell r="D244" t="str">
            <v>En suspens</v>
          </cell>
          <cell r="E244"/>
          <cell r="F244"/>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E245"/>
          <cell r="F245"/>
          <cell r="G245"/>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E246"/>
          <cell r="F246"/>
          <cell r="G246"/>
          <cell r="H246"/>
          <cell r="I246" t="str">
            <v>x</v>
          </cell>
        </row>
        <row r="247">
          <cell r="A247" t="str">
            <v xml:space="preserve">6.238. </v>
          </cell>
          <cell r="B247" t="str">
            <v>Poursuivre les efforts entrepris pour promouvoir et protéger les droits des migrants</v>
          </cell>
          <cell r="C247" t="str">
            <v>Djibouti</v>
          </cell>
          <cell r="D247" t="str">
            <v>En suspens</v>
          </cell>
          <cell r="E247"/>
          <cell r="F247"/>
          <cell r="G247"/>
          <cell r="H247"/>
          <cell r="I247" t="str">
            <v>x</v>
          </cell>
        </row>
        <row r="248">
          <cell r="A248" t="str">
            <v xml:space="preserve">6.239. </v>
          </cell>
          <cell r="B248" t="str">
            <v>Examiner minutieusement la législation nationale sur les migrations et l'asile</v>
          </cell>
          <cell r="C248" t="str">
            <v>Honduras</v>
          </cell>
          <cell r="D248" t="str">
            <v>En suspens</v>
          </cell>
          <cell r="E248"/>
          <cell r="F248"/>
          <cell r="G248"/>
          <cell r="H248"/>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E249"/>
          <cell r="F249"/>
          <cell r="G249" t="str">
            <v>x</v>
          </cell>
          <cell r="H249"/>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E250"/>
          <cell r="F250"/>
          <cell r="G250"/>
          <cell r="H250"/>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F251"/>
          <cell r="G251"/>
          <cell r="H251"/>
          <cell r="I251" t="str">
            <v>x</v>
          </cell>
        </row>
        <row r="252">
          <cell r="A252" t="str">
            <v xml:space="preserve">6.243. </v>
          </cell>
          <cell r="B252" t="str">
            <v xml:space="preserve">Permettre au peuple sahraoui d'exercer librement son droit inaliénable à l'autodétermination conformément aux résolutions de l'Assemblée générale des Nations Unies et, dans ce contexte, accepter un calendrier proposé par le Secrétaire général des Nations </v>
          </cell>
          <cell r="C252" t="str">
            <v>Namibia</v>
          </cell>
          <cell r="D252" t="str">
            <v>En suspens</v>
          </cell>
          <cell r="E252"/>
          <cell r="F252"/>
          <cell r="G252" t="str">
            <v>x</v>
          </cell>
          <cell r="H252"/>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E253"/>
          <cell r="F253"/>
          <cell r="G253" t="str">
            <v>x</v>
          </cell>
          <cell r="H253" t="str">
            <v>x</v>
          </cell>
          <cell r="I253" t="str">
            <v>x</v>
          </cell>
        </row>
        <row r="254">
          <cell r="A254"/>
          <cell r="B254"/>
          <cell r="C254" t="str">
            <v>Total</v>
          </cell>
          <cell r="D254"/>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H60"/>
  <sheetViews>
    <sheetView workbookViewId="0">
      <selection activeCell="A2" sqref="A2:XFD3"/>
    </sheetView>
  </sheetViews>
  <sheetFormatPr baseColWidth="10" defaultColWidth="11.5703125" defaultRowHeight="15"/>
  <cols>
    <col min="3" max="3" width="11.5703125" style="30"/>
    <col min="4" max="4" width="38" customWidth="1"/>
    <col min="5" max="5" width="24.42578125" customWidth="1"/>
  </cols>
  <sheetData>
    <row r="1" spans="2:8">
      <c r="B1" s="31" t="s">
        <v>0</v>
      </c>
      <c r="C1" s="31"/>
      <c r="D1" s="31"/>
      <c r="E1" s="31"/>
      <c r="F1" s="31"/>
      <c r="G1" s="31"/>
      <c r="H1" s="1"/>
    </row>
    <row r="2" spans="2:8" s="3" customFormat="1" ht="11.25">
      <c r="B2" s="32" t="s">
        <v>1</v>
      </c>
      <c r="C2" s="32" t="s">
        <v>2</v>
      </c>
      <c r="D2" s="32" t="s">
        <v>3</v>
      </c>
      <c r="E2" s="32" t="s">
        <v>4</v>
      </c>
      <c r="F2" s="2"/>
      <c r="G2" s="2"/>
    </row>
    <row r="3" spans="2:8" s="3" customFormat="1" ht="11.25">
      <c r="B3" s="32"/>
      <c r="C3" s="32"/>
      <c r="D3" s="32"/>
      <c r="E3" s="32"/>
      <c r="F3" s="2"/>
      <c r="G3" s="2"/>
    </row>
    <row r="4" spans="2:8" ht="75" customHeight="1">
      <c r="B4" s="4" t="s">
        <v>5</v>
      </c>
      <c r="C4" s="5" t="str">
        <f>VLOOKUP(B4,[1]base!$A$2:$I$254,3,FALSE)</f>
        <v>Croatia</v>
      </c>
      <c r="D4" s="5" t="str">
        <f>VLOOKUP(B4,[1]base!$A$2:$I$254,2,FALSE)</f>
        <v>Ratifier le Protocole facultatif à la Convention relative aux droits de l'enfant sur une procédure de communication</v>
      </c>
      <c r="E4" s="6" t="s">
        <v>6</v>
      </c>
      <c r="F4" s="7"/>
      <c r="G4" s="7"/>
    </row>
    <row r="5" spans="2:8" ht="54.75" customHeight="1">
      <c r="B5" s="4" t="s">
        <v>7</v>
      </c>
      <c r="C5" s="5" t="str">
        <f>VLOOKUP(B5,[1]base!$A$2:$I$254,3,FALSE)</f>
        <v>Montenegro</v>
      </c>
      <c r="D5" s="5" t="str">
        <f>VLOOKUP(B5,[1]base!$A$2:$I$254,2,FALSE)</f>
        <v>Ratifier le Protocole facultatif à la Convention relative aux droits de l'enfant sur une procédure de communication</v>
      </c>
      <c r="E5" s="6" t="s">
        <v>6</v>
      </c>
      <c r="F5" s="7"/>
      <c r="G5" s="7"/>
    </row>
    <row r="6" spans="2:8" ht="63" customHeight="1">
      <c r="B6" s="4" t="s">
        <v>8</v>
      </c>
      <c r="C6" s="5" t="str">
        <f>VLOOKUP(B6,[1]base!$A$2:$I$254,3,FALSE)</f>
        <v>Georgia</v>
      </c>
      <c r="D6" s="5" t="str">
        <f>VLOOKUP(B6,[1]base!$A$2:$I$254,2,FALSE)</f>
        <v>Accélérer le processus de ratification du Protocole facultatif à la Convention relative aux droits de l'enfant sur une procédure de communication</v>
      </c>
      <c r="E6" s="6" t="s">
        <v>6</v>
      </c>
      <c r="F6" s="7"/>
      <c r="G6" s="7"/>
    </row>
    <row r="7" spans="2:8" ht="149.25" customHeight="1">
      <c r="B7" s="8" t="s">
        <v>9</v>
      </c>
      <c r="C7" s="9" t="str">
        <f>VLOOKUP(B7,[1]base!$A$2:$I$254,3,FALSE)</f>
        <v>Ireland</v>
      </c>
      <c r="D7" s="9" t="str">
        <f>VLOOKUP(B7,[1]base!$A$2:$I$254,2,FALSE)</f>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
      <c r="E7" s="6" t="s">
        <v>10</v>
      </c>
      <c r="F7" s="7"/>
      <c r="G7" s="7"/>
    </row>
    <row r="8" spans="2:8" ht="77.25" customHeight="1">
      <c r="B8" s="8" t="s">
        <v>11</v>
      </c>
      <c r="C8" s="9" t="str">
        <f>VLOOKUP(B8,[1]base!$A$2:$I$254,3,FALSE)</f>
        <v>Belgium</v>
      </c>
      <c r="D8" s="9" t="str">
        <f>VLOOKUP(B8,[1]base!$A$2:$I$254,2,FALSE)</f>
        <v>Abroger l'article 490 du Code pénal criminalisant les relations sexuelles hors mariage afin d'éliminer les risques associés à l'abandon et la stigmatisation institutionnelle des enfants nés hors mariage</v>
      </c>
      <c r="E8" s="6" t="s">
        <v>10</v>
      </c>
      <c r="F8" s="7"/>
      <c r="G8" s="7"/>
    </row>
    <row r="9" spans="2:8" ht="104.25" customHeight="1">
      <c r="B9" s="10" t="s">
        <v>12</v>
      </c>
      <c r="C9" s="11" t="str">
        <f>VLOOKUP(B9,[1]base!$A$2:$I$254,3,FALSE)</f>
        <v>Haiti</v>
      </c>
      <c r="D9" s="11" t="str">
        <f>VLOOKUP(B9,[1]base!$A$2:$I$254,2,FALSE)</f>
        <v>Mettre en œuvre les recommandations 129.62 et 129.65 du deuxième cycle et interdire sans équivoque les châtiments corporels à tous les endroits, y compris à la maison, dans les établissements de soins de remplacement, les garderies et les écoles</v>
      </c>
      <c r="E9" s="6" t="s">
        <v>13</v>
      </c>
      <c r="F9" s="7"/>
      <c r="G9" s="7"/>
    </row>
    <row r="10" spans="2:8" ht="64.5" customHeight="1">
      <c r="B10" s="10" t="s">
        <v>14</v>
      </c>
      <c r="C10" s="11" t="str">
        <f>VLOOKUP(B10,[1]base!$A$2:$I$254,3,FALSE)</f>
        <v>Paraguay</v>
      </c>
      <c r="D10" s="11" t="str">
        <f>VLOOKUP(B10,[1]base!$A$2:$I$254,2,FALSE)</f>
        <v>Établir une législation interdisant les châtiments corporels et les mauvais traitements infligés aux garçons et aux filles</v>
      </c>
      <c r="E10" s="6" t="s">
        <v>13</v>
      </c>
      <c r="F10" s="7"/>
      <c r="G10" s="7"/>
    </row>
    <row r="11" spans="2:8" ht="113.25" customHeight="1">
      <c r="B11" s="8" t="s">
        <v>15</v>
      </c>
      <c r="C11" s="9" t="str">
        <f>VLOOKUP(B11,[1]base!$A$2:$I$254,3,FALSE)</f>
        <v>Argentina</v>
      </c>
      <c r="D11" s="9" t="str">
        <f>VLOOKUP(B11,[1]base!$A$2:$I$254,2,FALSE)</f>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
      <c r="E11" s="6" t="s">
        <v>10</v>
      </c>
      <c r="F11" s="7"/>
      <c r="G11" s="7"/>
    </row>
    <row r="12" spans="2:8" ht="82.5" customHeight="1">
      <c r="B12" s="8" t="s">
        <v>16</v>
      </c>
      <c r="C12" s="9" t="str">
        <f>VLOOKUP(B12,[1]base!$A$2:$I$254,3,FALSE)</f>
        <v>Chile</v>
      </c>
      <c r="D12" s="9" t="str">
        <f>VLOOKUP(B12,[1]base!$A$2:$I$254,2,FALSE)</f>
        <v>Analyser la législation existante et abroger toutes les règles, en particulier celles du Code de la famille, qui sont contraires au principe de l'égalité entre les enfants ou qui constituent une discrimination des droits de l'enfant</v>
      </c>
      <c r="E12" s="12" t="s">
        <v>17</v>
      </c>
      <c r="F12" s="7"/>
      <c r="G12" s="7"/>
    </row>
    <row r="13" spans="2:8" ht="43.5" customHeight="1">
      <c r="B13" s="8" t="s">
        <v>18</v>
      </c>
      <c r="C13" s="9" t="str">
        <f>VLOOKUP(B13,[1]base!$A$2:$I$254,3,FALSE)</f>
        <v>Congo</v>
      </c>
      <c r="D13" s="9" t="str">
        <f>VLOOKUP(B13,[1]base!$A$2:$I$254,2,FALSE)</f>
        <v>Abroger toutes les dispositions discriminatoires relatives aux enfants nés hors mariage</v>
      </c>
      <c r="E13" s="6" t="s">
        <v>10</v>
      </c>
      <c r="F13" s="7"/>
      <c r="G13" s="7"/>
    </row>
    <row r="14" spans="2:8" ht="51.75" customHeight="1">
      <c r="B14" s="13" t="s">
        <v>19</v>
      </c>
      <c r="C14" s="14" t="str">
        <f>VLOOKUP(B14,[1]base!$A$2:$I$254,3,FALSE)</f>
        <v>Congo</v>
      </c>
      <c r="D14" s="14" t="str">
        <f>VLOOKUP(B14,[1]base!$A$2:$I$254,2,FALSE)</f>
        <v>Abroger la disposition empêchant les femmes marocaines de transmettre la nationalité à leur mari étranger</v>
      </c>
      <c r="E14" s="6" t="s">
        <v>6</v>
      </c>
      <c r="F14" s="7"/>
      <c r="G14" s="7"/>
    </row>
    <row r="15" spans="2:8" ht="42" customHeight="1">
      <c r="B15" s="13" t="s">
        <v>20</v>
      </c>
      <c r="C15" s="14" t="str">
        <f>VLOOKUP(B15,[1]base!$A$2:$I$254,3,FALSE)</f>
        <v>Denmark</v>
      </c>
      <c r="D15" s="14" t="str">
        <f>VLOOKUP(B15,[1]base!$A$2:$I$254,2,FALSE)</f>
        <v>Dispositions abrogatoires qui refusent la tutelle légale des mineurs sur un pied d'égalité avec les hommes</v>
      </c>
      <c r="E15" s="6" t="s">
        <v>13</v>
      </c>
      <c r="F15" s="7"/>
      <c r="G15" s="7"/>
    </row>
    <row r="16" spans="2:8" ht="83.25" customHeight="1">
      <c r="B16" s="8" t="s">
        <v>21</v>
      </c>
      <c r="C16" s="9" t="str">
        <f>VLOOKUP(B16,[1]base!$A$2:$I$254,3,FALSE)</f>
        <v>Germany</v>
      </c>
      <c r="D16" s="9" t="str">
        <f>VLOOKUP(B16,[1]base!$A$2:$I$254,2,FALSE)</f>
        <v>Abolir la criminalisation des mères célibataires, permettre la reconnaissance juridique complète des enfants nés hors mariage [y compris en ce qui concerne leur nom et leur droit d'héritage], et introduire des tests ADN pour déterminer la paternité</v>
      </c>
      <c r="E16" s="12" t="s">
        <v>17</v>
      </c>
      <c r="F16" s="7"/>
      <c r="G16" s="7"/>
    </row>
    <row r="17" spans="2:7" ht="45">
      <c r="B17" s="8" t="s">
        <v>22</v>
      </c>
      <c r="C17" s="9" t="str">
        <f>VLOOKUP(B17,[1]base!$A$2:$I$254,3,FALSE)</f>
        <v>Peru</v>
      </c>
      <c r="D17" s="9" t="str">
        <f>VLOOKUP(B17,[1]base!$A$2:$I$254,2,FALSE)</f>
        <v>Envisager d'éliminer dans les documents d'identité toutes les données pouvant entraîner une discrimination à l'encontre des enfants nés hors mariage</v>
      </c>
      <c r="E17" s="6" t="s">
        <v>13</v>
      </c>
      <c r="F17" s="7"/>
      <c r="G17" s="7"/>
    </row>
    <row r="18" spans="2:7" ht="33.75">
      <c r="B18" s="8" t="s">
        <v>23</v>
      </c>
      <c r="C18" s="9" t="str">
        <f>VLOOKUP(B18,[1]base!$A$2:$I$254,3,FALSE)</f>
        <v>Serbia</v>
      </c>
      <c r="D18" s="9" t="str">
        <f>VLOOKUP(B18,[1]base!$A$2:$I$254,2,FALSE)</f>
        <v>Améliorer les procédures existantes pour enregistrer les enfants afin de garantir l'égalité des enfants et un traitement juridique égal sans aucune discrimination</v>
      </c>
      <c r="E18" s="6" t="s">
        <v>6</v>
      </c>
      <c r="F18" s="7"/>
      <c r="G18" s="7"/>
    </row>
    <row r="19" spans="2:7" ht="22.5">
      <c r="B19" s="8" t="s">
        <v>24</v>
      </c>
      <c r="C19" s="9" t="str">
        <f>VLOOKUP(B19,[1]base!$A$2:$I$254,3,FALSE)</f>
        <v>Togo</v>
      </c>
      <c r="D19" s="9" t="str">
        <f>VLOOKUP(B19,[1]base!$A$2:$I$254,2,FALSE)</f>
        <v>Abroger les dispositions du Code de la famille qui discriminent les enfants nés hors mariage</v>
      </c>
      <c r="E19" s="15" t="s">
        <v>10</v>
      </c>
      <c r="F19" s="7"/>
      <c r="G19" s="7"/>
    </row>
    <row r="20" spans="2:7" ht="56.25">
      <c r="B20" s="8" t="s">
        <v>25</v>
      </c>
      <c r="C20" s="9" t="str">
        <f>VLOOKUP(B20,[1]base!$A$2:$I$254,3,FALSE)</f>
        <v>Turkey</v>
      </c>
      <c r="D20" s="9" t="str">
        <f>VLOOKUP(B20,[1]base!$A$2:$I$254,2,FALSE)</f>
        <v>Toute référence doit être retirée des documents d'identité qui permettraient d'identifier les enfants nés hors mariage et d'abroger toutes les dispositions discriminatoires concernant ces enfants, en particulier dans le Code de la famille</v>
      </c>
      <c r="E20" s="12" t="s">
        <v>17</v>
      </c>
      <c r="F20" s="7"/>
      <c r="G20" s="7"/>
    </row>
    <row r="21" spans="2:7" ht="33.75">
      <c r="B21" s="8" t="s">
        <v>26</v>
      </c>
      <c r="C21" s="9" t="str">
        <f>VLOOKUP(B21,[1]base!$A$2:$I$254,3,FALSE)</f>
        <v>Turkey</v>
      </c>
      <c r="D21" s="9" t="str">
        <f>VLOOKUP(B21,[1]base!$A$2:$I$254,2,FALSE)</f>
        <v>Éliminer les frais de certificat de naissance et faciliter l'attribution de ce certificat de naissance à tous les enfants réfugiés qui n'en ont pas encore</v>
      </c>
      <c r="E21" s="16" t="s">
        <v>13</v>
      </c>
      <c r="F21" s="7"/>
      <c r="G21" s="7"/>
    </row>
    <row r="22" spans="2:7" s="19" customFormat="1" ht="33.75">
      <c r="B22" s="17" t="s">
        <v>27</v>
      </c>
      <c r="C22" s="17" t="str">
        <f>VLOOKUP(B22,[1]base!$A$2:$I$254,3,FALSE)</f>
        <v>Viet Nam</v>
      </c>
      <c r="D22" s="17" t="str">
        <f>VLOOKUP(B22,[1]base!$A$2:$I$254,2,FALSE)</f>
        <v>Allouer davantage de ressources pour la mise en œuvre des politiques nationales en faveur des groupes sociaux vulnérables</v>
      </c>
      <c r="E22" s="6" t="s">
        <v>6</v>
      </c>
      <c r="F22" s="18"/>
      <c r="G22" s="17"/>
    </row>
    <row r="23" spans="2:7" ht="22.5">
      <c r="B23" s="20" t="s">
        <v>28</v>
      </c>
      <c r="C23" s="21" t="str">
        <f>VLOOKUP(B23,[2]base!$A$2:$I$254,3,FALSE)</f>
        <v>Armenia</v>
      </c>
      <c r="D23" s="21" t="str">
        <f>VLOOKUP(B23,[2]base!$A$2:$I$254,2,FALSE)</f>
        <v>Prendre d'autres mesures ciblées pour promouvoir l'éducation inclusive pour tous</v>
      </c>
      <c r="E23" s="6" t="s">
        <v>6</v>
      </c>
      <c r="F23" s="7"/>
      <c r="G23" s="7"/>
    </row>
    <row r="24" spans="2:7" ht="22.5">
      <c r="B24" s="20" t="s">
        <v>29</v>
      </c>
      <c r="C24" s="21" t="str">
        <f>VLOOKUP(B24,[2]base!$A$2:$I$254,3,FALSE)</f>
        <v>Burundi</v>
      </c>
      <c r="D24" s="21" t="str">
        <f>VLOOKUP(B24,[2]base!$A$2:$I$254,2,FALSE)</f>
        <v>Mettre en œuvre la vision stratégique pour la réforme de l'éducation 2015-2030</v>
      </c>
      <c r="E24" s="6" t="s">
        <v>6</v>
      </c>
      <c r="F24" s="7"/>
      <c r="G24" s="7"/>
    </row>
    <row r="25" spans="2:7" ht="33.75">
      <c r="B25" s="20" t="s">
        <v>30</v>
      </c>
      <c r="C25" s="21" t="str">
        <f>VLOOKUP(B25,[2]base!$A$2:$I$254,3,FALSE)</f>
        <v>Ecuador</v>
      </c>
      <c r="D25" s="21" t="str">
        <f>VLOOKUP(B25,[2]base!$A$2:$I$254,2,FALSE)</f>
        <v>Poursuivre les efforts visant à promouvoir une éducation inclusive grâce au renforcement de l'accès à l'éducation pour les personnes handicapées</v>
      </c>
      <c r="E25" s="6" t="s">
        <v>6</v>
      </c>
      <c r="F25" s="7"/>
      <c r="G25" s="7"/>
    </row>
    <row r="26" spans="2:7">
      <c r="B26" s="20" t="s">
        <v>31</v>
      </c>
      <c r="C26" s="21" t="str">
        <f>VLOOKUP(B26,[2]base!$A$2:$I$254,3,FALSE)</f>
        <v>Mauritius</v>
      </c>
      <c r="D26" s="21" t="str">
        <f>VLOOKUP(B26,[2]base!$A$2:$I$254,2,FALSE)</f>
        <v>Continuer à renforcer davantage le droit à l'éducation</v>
      </c>
      <c r="E26" s="6" t="s">
        <v>6</v>
      </c>
      <c r="F26" s="7"/>
      <c r="G26" s="7"/>
    </row>
    <row r="27" spans="2:7" ht="33.75">
      <c r="B27" s="20" t="s">
        <v>32</v>
      </c>
      <c r="C27" s="21" t="str">
        <f>VLOOKUP(B27,[2]base!$A$2:$I$254,3,FALSE)</f>
        <v>Peru</v>
      </c>
      <c r="D27" s="21" t="str">
        <f>VLOOKUP(B27,[2]base!$A$2:$I$254,2,FALSE)</f>
        <v>Envisager d'éliminer les différences de scolarité entre les villes et les zones rurales, entre filles et garçons, et minorités</v>
      </c>
      <c r="E27" s="6" t="s">
        <v>6</v>
      </c>
      <c r="F27" s="7"/>
      <c r="G27" s="7"/>
    </row>
    <row r="28" spans="2:7" ht="33.75">
      <c r="B28" s="20" t="s">
        <v>33</v>
      </c>
      <c r="C28" s="21" t="str">
        <f>VLOOKUP(B28,[2]base!$A$2:$I$254,3,FALSE)</f>
        <v>Portugal</v>
      </c>
      <c r="D28" s="21" t="str">
        <f>VLOOKUP(B28,[2]base!$A$2:$I$254,2,FALSE)</f>
        <v>Mettre en œuvre des mesures pour assurer une éducation inclusive pour tous au niveau primaire, secondaire et universitaire</v>
      </c>
      <c r="E28" s="6" t="s">
        <v>6</v>
      </c>
      <c r="F28" s="7"/>
      <c r="G28" s="7"/>
    </row>
    <row r="29" spans="2:7" ht="56.25">
      <c r="B29" s="20" t="s">
        <v>34</v>
      </c>
      <c r="C29" s="21" t="str">
        <f>VLOOKUP(B29,[2]base!$A$2:$I$254,3,FALSE)</f>
        <v>Romania</v>
      </c>
      <c r="D29" s="21" t="str">
        <f>VLOOKUP(B29,[2]base!$A$2:$I$254,2,FALSE)</f>
        <v>Prendre des mesures supplémentaires dans le domaine de la promotion des droits économiques, sociaux et culturels, en particulier dans le secteur de l'éducation, en mettant l'accent sur l'inscription des filles et des garçons dans les zones rurales</v>
      </c>
      <c r="E29" s="6" t="s">
        <v>6</v>
      </c>
      <c r="F29" s="7"/>
      <c r="G29" s="7"/>
    </row>
    <row r="30" spans="2:7" ht="33.75">
      <c r="B30" s="20" t="s">
        <v>35</v>
      </c>
      <c r="C30" s="21" t="str">
        <f>VLOOKUP(B30,[2]base!$A$2:$I$254,3,FALSE)</f>
        <v>Saudi Arabia</v>
      </c>
      <c r="D30" s="21" t="str">
        <f>VLOOKUP(B30,[2]base!$A$2:$I$254,2,FALSE)</f>
        <v>Poursuivre le soutien au droit à l'éducation en mettant en œuvre la vision stratégique de la réforme du système éducatif pour la période 2015-2030</v>
      </c>
      <c r="E30" s="6" t="s">
        <v>6</v>
      </c>
      <c r="F30" s="7"/>
      <c r="G30" s="7"/>
    </row>
    <row r="31" spans="2:7" ht="22.5">
      <c r="B31" s="20" t="s">
        <v>36</v>
      </c>
      <c r="C31" s="21" t="str">
        <f>VLOOKUP(B31,[2]base!$A$2:$I$254,3,FALSE)</f>
        <v>South Sudan</v>
      </c>
      <c r="D31" s="21" t="str">
        <f>VLOOKUP(B31,[2]base!$A$2:$I$254,2,FALSE)</f>
        <v>Consolider et soutenir la promotion de l'éducation pour les enfants économiquement vulnérables</v>
      </c>
      <c r="E31" s="6" t="s">
        <v>6</v>
      </c>
      <c r="F31" s="7"/>
      <c r="G31" s="7"/>
    </row>
    <row r="32" spans="2:7" ht="45">
      <c r="B32" s="20" t="s">
        <v>37</v>
      </c>
      <c r="C32" s="21" t="str">
        <f>VLOOKUP(B32,[2]base!$A$2:$I$254,3,FALSE)</f>
        <v>State of Palestine</v>
      </c>
      <c r="D32" s="21" t="str">
        <f>VLOOKUP(B32,[2]base!$A$2:$I$254,2,FALSE)</f>
        <v>Poursuivre les efforts visant à assurer l'inscription de tous les enfants à l'école élémentaire et à prendre en considération les mesures nécessaires pour toucher les enfants privés d'éducation</v>
      </c>
      <c r="E32" s="6" t="s">
        <v>6</v>
      </c>
      <c r="F32" s="7"/>
      <c r="G32" s="7"/>
    </row>
    <row r="33" spans="2:7" ht="33.75">
      <c r="B33" s="20" t="s">
        <v>38</v>
      </c>
      <c r="C33" s="21" t="str">
        <f>VLOOKUP(B33,[2]base!$A$2:$I$254,3,FALSE)</f>
        <v>Sudan</v>
      </c>
      <c r="D33" s="21" t="str">
        <f>VLOOKUP(B33,[2]base!$A$2:$I$254,2,FALSE)</f>
        <v>Poursuivre les efforts visant à promouvoir le droit à l'éducation en luttant contre le phénomène de décrochage scolaire</v>
      </c>
      <c r="E33" s="6" t="s">
        <v>6</v>
      </c>
      <c r="F33" s="7"/>
      <c r="G33" s="7"/>
    </row>
    <row r="34" spans="2:7" ht="45">
      <c r="B34" s="20" t="s">
        <v>39</v>
      </c>
      <c r="C34" s="21" t="str">
        <f>VLOOKUP(B34,[2]base!$A$2:$I$254,3,FALSE)</f>
        <v>Tunisia</v>
      </c>
      <c r="D34" s="21" t="str">
        <f>VLOOKUP(B34,[2]base!$A$2:$I$254,2,FALSE)</f>
        <v>Poursuivre les efforts visant à réformer le système d'éducation publique et à améliorer la qualité de l'éducation publique qui offre des chances égales entre les classes sociales</v>
      </c>
      <c r="E34" s="6" t="s">
        <v>6</v>
      </c>
      <c r="F34" s="7"/>
      <c r="G34" s="7"/>
    </row>
    <row r="35" spans="2:7" ht="33.75">
      <c r="B35" s="20" t="s">
        <v>40</v>
      </c>
      <c r="C35" s="21" t="str">
        <f>VLOOKUP(B35,[2]base!$A$2:$I$254,3,FALSE)</f>
        <v>Turkey</v>
      </c>
      <c r="D35" s="21" t="str">
        <f>VLOOKUP(B35,[2]base!$A$2:$I$254,2,FALSE)</f>
        <v>Augmenter les efforts pour assurer l'inscription scolaire de tous les enfants au niveau primaire et secondaire</v>
      </c>
      <c r="E35" s="6" t="s">
        <v>6</v>
      </c>
      <c r="F35" s="7"/>
      <c r="G35" s="7"/>
    </row>
    <row r="36" spans="2:7" ht="67.5">
      <c r="B36" s="20" t="s">
        <v>41</v>
      </c>
      <c r="C36" s="21" t="str">
        <f>VLOOKUP(B36,[2]base!$A$2:$I$254,3,FALSE)</f>
        <v>Botswana</v>
      </c>
      <c r="D36" s="21" t="str">
        <f>VLOOKUP(B36,[2]base!$A$2:$I$254,2,FALSE)</f>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
      <c r="E36" s="6"/>
      <c r="F36" s="7"/>
      <c r="G36" s="7"/>
    </row>
    <row r="37" spans="2:7" ht="33.75">
      <c r="B37" s="20" t="s">
        <v>42</v>
      </c>
      <c r="C37" s="21" t="str">
        <f>VLOOKUP(B37,[2]base!$A$2:$I$254,3,FALSE)</f>
        <v>United Arab Emirates</v>
      </c>
      <c r="D37" s="21" t="str">
        <f>VLOOKUP(B37,[2]base!$A$2:$I$254,2,FALSE)</f>
        <v>Promouvoir des programmes qui encouragent l'éducation des enfants, en particulier les filles dans les villages et au bénéfice des groupes vulnérables</v>
      </c>
      <c r="E37" s="6" t="s">
        <v>6</v>
      </c>
      <c r="F37" s="7"/>
      <c r="G37" s="7"/>
    </row>
    <row r="38" spans="2:7" ht="45">
      <c r="B38" s="22" t="s">
        <v>43</v>
      </c>
      <c r="C38" s="23" t="str">
        <f>VLOOKUP(B38,[3]base!$A$2:$I$254,3,FALSE)</f>
        <v>Norway</v>
      </c>
      <c r="D38" s="23" t="str">
        <f>VLOOKUP(B38,[3]base!$A$2:$I$254,2,FALSE)</f>
        <v>Réviser le Code de la famille pour interdire la polygamie et le mariage des mineurs ainsi que garantir l'égalité entre les hommes et les femmes en matière d'héritage et dans le droit à la tutelle</v>
      </c>
      <c r="E38" s="6" t="s">
        <v>10</v>
      </c>
      <c r="F38" s="7"/>
      <c r="G38" s="7"/>
    </row>
    <row r="39" spans="2:7" ht="33.75">
      <c r="B39" s="22" t="s">
        <v>44</v>
      </c>
      <c r="C39" s="23" t="str">
        <f>VLOOKUP(B39,[3]base!$A$2:$I$254,3,FALSE)</f>
        <v>Myanmar</v>
      </c>
      <c r="D39" s="23" t="str">
        <f>VLOOKUP(B39,[3]base!$A$2:$I$254,2,FALSE)</f>
        <v>Prendre les mesures appropriées, en tenant compte de ses obligations internationales, pour empêcher le mariage de mineurs</v>
      </c>
      <c r="E39" s="12" t="s">
        <v>17</v>
      </c>
      <c r="F39" s="7"/>
      <c r="G39" s="7"/>
    </row>
    <row r="40" spans="2:7" ht="33.75">
      <c r="B40" s="22" t="s">
        <v>45</v>
      </c>
      <c r="C40" s="23" t="str">
        <f>VLOOKUP(B40,[3]base!$A$2:$I$254,3,FALSE)</f>
        <v>Australia</v>
      </c>
      <c r="D40" s="23" t="str">
        <f>VLOOKUP(B40,[3]base!$A$2:$I$254,2,FALSE)</f>
        <v>Modifier la législation nationale pour supprimer toutes les formes de discrimination fondée sur le sexe et protéger les droits des femmes et des enfants</v>
      </c>
      <c r="E40" s="6" t="s">
        <v>6</v>
      </c>
      <c r="F40" s="7"/>
      <c r="G40" s="7"/>
    </row>
    <row r="41" spans="2:7" ht="67.5">
      <c r="B41" s="24" t="s">
        <v>46</v>
      </c>
      <c r="C41" s="25" t="str">
        <f>VLOOKUP(B41,[1]base!$A$2:$I$254,3,FALSE)</f>
        <v>Kenya</v>
      </c>
      <c r="D41" s="25" t="str">
        <f>VLOOKUP(B41,[1]base!$A$2:$I$254,2,FALSE)</f>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
      <c r="E41" s="6" t="s">
        <v>6</v>
      </c>
      <c r="F41" s="7"/>
      <c r="G41" s="7"/>
    </row>
    <row r="42" spans="2:7" ht="56.25">
      <c r="B42" s="26" t="s">
        <v>47</v>
      </c>
      <c r="C42" s="27" t="str">
        <f>VLOOKUP(B42,[1]base!$A$2:$I$254,3,FALSE)</f>
        <v>Mexico</v>
      </c>
      <c r="D42" s="27" t="str">
        <f>VLOOKUP(B42,[1]base!$A$2:$I$254,2,FALSE)</f>
        <v>Adopter une législation spécifique sur la violence à l'égard des femmes, y compris les dispositions pénales et civiles nécessaires pour lutter contre la violence familiale et le harcèlement sexuel contre les femmes et les filles</v>
      </c>
      <c r="E42" s="6" t="s">
        <v>6</v>
      </c>
      <c r="F42" s="7"/>
      <c r="G42" s="7"/>
    </row>
    <row r="43" spans="2:7" ht="45">
      <c r="B43" s="26" t="s">
        <v>48</v>
      </c>
      <c r="C43" s="27" t="str">
        <f>VLOOKUP(B43,[1]base!$A$2:$I$254,3,FALSE)</f>
        <v>Republic of Korea</v>
      </c>
      <c r="D43" s="27" t="str">
        <f>VLOOKUP(B43,[1]base!$A$2:$I$254,2,FALSE)</f>
        <v>Renforcer la législation pour assurer l'égalité entre les sexes, en particulier pour prévenir la violence à l'égard des femmes et mettre fin aux mariages précoces et forcés</v>
      </c>
      <c r="E43" s="6" t="s">
        <v>6</v>
      </c>
      <c r="F43" s="7"/>
      <c r="G43" s="7"/>
    </row>
    <row r="44" spans="2:7" ht="33.75">
      <c r="B44" s="26" t="s">
        <v>49</v>
      </c>
      <c r="C44" s="27" t="str">
        <f>VLOOKUP(B44,[1]base!$A$2:$I$254,3,FALSE)</f>
        <v>Switzerland</v>
      </c>
      <c r="D44" s="27" t="str">
        <f>VLOOKUP(B44,[1]base!$A$2:$I$254,2,FALSE)</f>
        <v>Adopter et mettre en œuvre une loi globale et non discriminatoire sur la violence à l'égard des femmes et des filles</v>
      </c>
      <c r="E44" s="6" t="s">
        <v>6</v>
      </c>
      <c r="F44" s="7"/>
      <c r="G44" s="7"/>
    </row>
    <row r="45" spans="2:7" ht="22.5">
      <c r="B45" s="26" t="s">
        <v>50</v>
      </c>
      <c r="C45" s="27" t="str">
        <f>VLOOKUP(B45,[1]base!$A$2:$I$254,3,FALSE)</f>
        <v>Greece</v>
      </c>
      <c r="D45" s="27" t="str">
        <f>VLOOKUP(B45,[1]base!$A$2:$I$254,2,FALSE)</f>
        <v>Prendre des mesures supplémentaires sur la violence familiale</v>
      </c>
      <c r="E45" s="6" t="s">
        <v>6</v>
      </c>
      <c r="F45" s="7"/>
      <c r="G45" s="7"/>
    </row>
    <row r="46" spans="2:7" ht="33.75">
      <c r="B46" s="22" t="s">
        <v>51</v>
      </c>
      <c r="C46" s="23" t="str">
        <f>VLOOKUP(B46,[1]base!$A$2:$I$254,3,FALSE)</f>
        <v>Botswana</v>
      </c>
      <c r="D46" s="23" t="str">
        <f>VLOOKUP(B46,[1]base!$A$2:$I$254,2,FALSE)</f>
        <v>Réformer davantage le Code de la famille pour supprimer toutes les exceptions qui permettent le mariage des enfants de moins de 18 ans</v>
      </c>
      <c r="E46" s="6" t="s">
        <v>10</v>
      </c>
      <c r="F46" s="7"/>
      <c r="G46" s="7"/>
    </row>
    <row r="47" spans="2:7" ht="45">
      <c r="B47" s="22" t="s">
        <v>52</v>
      </c>
      <c r="C47" s="23" t="str">
        <f>VLOOKUP(B47,[1]base!$A$2:$I$254,3,FALSE)</f>
        <v>Canada</v>
      </c>
      <c r="D47" s="23" t="str">
        <f>VLOOKUP(B47,[1]base!$A$2:$I$254,2,FALSE)</f>
        <v>Veiller à ce que l'âge minimum du mariage à l'âge de 18 ans soit respecté, notamment en empêchant les juges d'autoriser les enfants à se marier en vertu de l'article 20 du Code de la famille</v>
      </c>
      <c r="E47" s="6" t="s">
        <v>10</v>
      </c>
      <c r="F47" s="7"/>
      <c r="G47" s="7"/>
    </row>
    <row r="48" spans="2:7" ht="33.75">
      <c r="B48" s="22" t="s">
        <v>53</v>
      </c>
      <c r="C48" s="23" t="str">
        <f>VLOOKUP(B48,[1]base!$A$2:$I$254,3,FALSE)</f>
        <v>Croatia</v>
      </c>
      <c r="D48" s="23" t="str">
        <f>VLOOKUP(B48,[1]base!$A$2:$I$254,2,FALSE)</f>
        <v>Éliminer la pratique néfaste du mariage précoce et sensibiliser le public et les parents à la protection efficace des filles mineures</v>
      </c>
      <c r="E48" s="6" t="s">
        <v>6</v>
      </c>
      <c r="F48" s="7"/>
      <c r="G48" s="7"/>
    </row>
    <row r="49" spans="2:7" ht="33.75">
      <c r="B49" s="22" t="s">
        <v>54</v>
      </c>
      <c r="C49" s="23" t="str">
        <f>VLOOKUP(B49,[1]base!$A$2:$I$254,3,FALSE)</f>
        <v>Sierra Leone</v>
      </c>
      <c r="D49" s="23" t="str">
        <f>VLOOKUP(B49,[1]base!$A$2:$I$254,2,FALSE)</f>
        <v>Renforcer les mesures visant à éradiquer les mariages d'enfants et accélérer la promulgation d'une loi abolissant le mariage forcé d'enfants</v>
      </c>
      <c r="E49" s="6" t="s">
        <v>6</v>
      </c>
      <c r="F49" s="7"/>
      <c r="G49" s="7"/>
    </row>
    <row r="50" spans="2:7" ht="45">
      <c r="B50" s="22" t="s">
        <v>55</v>
      </c>
      <c r="C50" s="23" t="str">
        <f>VLOOKUP(B50,[1]base!$A$2:$I$254,3,FALSE)</f>
        <v>Sweden</v>
      </c>
      <c r="D50" s="23" t="str">
        <f>VLOOKUP(B50,[1]base!$A$2:$I$254,2,FALSE)</f>
        <v>Prendre des mesures pour contrecarrer la tendance des autorisations judiciaires aux mariages impliquant des mineurs, y compris par des modifications nécessaires du Code de la famille</v>
      </c>
      <c r="E50" s="6" t="s">
        <v>6</v>
      </c>
      <c r="F50" s="7"/>
      <c r="G50" s="7"/>
    </row>
    <row r="51" spans="2:7" ht="22.5">
      <c r="B51" s="26" t="s">
        <v>56</v>
      </c>
      <c r="C51" s="27" t="str">
        <f>VLOOKUP(B51,[1]base!$A$2:$I$254,3,FALSE)</f>
        <v>Ecuador</v>
      </c>
      <c r="D51" s="27" t="str">
        <f>VLOOKUP(B51,[1]base!$A$2:$I$254,2,FALSE)</f>
        <v>Renforcer la promotion de la participation politique des femmes et des jeunes</v>
      </c>
      <c r="E51" s="6" t="s">
        <v>6</v>
      </c>
      <c r="F51" s="7"/>
      <c r="G51" s="7"/>
    </row>
    <row r="52" spans="2:7" ht="45">
      <c r="B52" s="26" t="s">
        <v>57</v>
      </c>
      <c r="C52" s="27" t="str">
        <f>VLOOKUP(B52,[1]base!$A$2:$I$254,3,FALSE)</f>
        <v>China</v>
      </c>
      <c r="D52" s="27" t="str">
        <f>VLOOKUP(B52,[1]base!$A$2:$I$254,2,FALSE)</f>
        <v>Prendre des mesures plus efficaces pour mieux protéger les droits des enfants, des personnes handicapées, des migrants et d'autres groupes vulnérables</v>
      </c>
      <c r="E52" s="6" t="s">
        <v>6</v>
      </c>
      <c r="F52" s="7"/>
      <c r="G52" s="7"/>
    </row>
    <row r="53" spans="2:7" ht="45">
      <c r="B53" s="26" t="s">
        <v>58</v>
      </c>
      <c r="C53" s="27" t="str">
        <f>VLOOKUP(B53,[1]base!$A$2:$I$254,3,FALSE)</f>
        <v>Lao People’s Democratic Republic</v>
      </c>
      <c r="D53" s="27" t="str">
        <f>VLOOKUP(B53,[1]base!$A$2:$I$254,2,FALSE)</f>
        <v>Continuer les efforts visant à faire en sorte que les enfants et les adolescents vulnérables dans les collectivités rurales aient accès à des services d'éducation et de soins de santé de qualité</v>
      </c>
      <c r="E53" s="6" t="s">
        <v>6</v>
      </c>
      <c r="F53" s="7"/>
      <c r="G53" s="7"/>
    </row>
    <row r="54" spans="2:7" ht="56.25">
      <c r="B54" s="26" t="s">
        <v>59</v>
      </c>
      <c r="C54" s="27" t="str">
        <f>VLOOKUP(B54,[1]base!$A$2:$I$254,3,FALSE)</f>
        <v>Romania</v>
      </c>
      <c r="D54" s="27" t="str">
        <f>VLOOKUP(B54,[1]base!$A$2:$I$254,2,FALSE)</f>
        <v>Continuer à renforcer les politiques publiques pertinentes en matière de promotion et de protection des droits de l'homme, en particulier les droits des enfants, des migrants et des demandeurs d'asile et des personnes handicapées</v>
      </c>
      <c r="E54" s="6"/>
      <c r="F54" s="7"/>
      <c r="G54" s="7"/>
    </row>
    <row r="55" spans="2:7" ht="45">
      <c r="B55" s="24" t="s">
        <v>60</v>
      </c>
      <c r="C55" s="25" t="str">
        <f>VLOOKUP(B55,[3]base!$A$2:$I$254,3,FALSE)</f>
        <v>Maldives</v>
      </c>
      <c r="D55" s="25" t="str">
        <f>VLOOKUP(B55,[3]base!$A$2:$I$254,2,FALSE)</f>
        <v>Poursuivre ses efforts pour lutter contre le travail des enfants grâce à la mise en œuvre effective de la Loi sur les conditions de travail et d'emploi des travailleurs domestiques</v>
      </c>
      <c r="E55" s="6" t="s">
        <v>6</v>
      </c>
      <c r="F55" s="7"/>
      <c r="G55" s="7"/>
    </row>
    <row r="56" spans="2:7" ht="33.75">
      <c r="B56" s="24" t="s">
        <v>61</v>
      </c>
      <c r="C56" s="25" t="str">
        <f>VLOOKUP(B56,[3]base!$A$2:$I$254,3,FALSE)</f>
        <v>Ukraine</v>
      </c>
      <c r="D56" s="25" t="str">
        <f>VLOOKUP(B56,[3]base!$A$2:$I$254,2,FALSE)</f>
        <v>Interdire et criminaliser explicitement le recrutement et l'utilisation dans les hostilités d'enfants de moins de 18 ans</v>
      </c>
      <c r="E56" s="6" t="s">
        <v>13</v>
      </c>
      <c r="F56" s="7"/>
      <c r="G56" s="7"/>
    </row>
    <row r="57" spans="2:7" ht="45">
      <c r="B57" s="26" t="s">
        <v>62</v>
      </c>
      <c r="C57" s="27" t="str">
        <f>VLOOKUP(B57,[1]base!$A$2:$I$254,3,FALSE)</f>
        <v>Cyprus</v>
      </c>
      <c r="D57" s="27" t="str">
        <f>VLOOKUP(B57,[1]base!$A$2:$I$254,2,FALSE)</f>
        <v>Continuer ses efforts pour la protection et la promotion des droits de l'homme des groupes vulnérables, y compris les personnes handicapées et les enfants</v>
      </c>
      <c r="E57" s="6" t="s">
        <v>6</v>
      </c>
      <c r="F57" s="7"/>
      <c r="G57" s="7"/>
    </row>
    <row r="58" spans="2:7" ht="33.75">
      <c r="B58" s="26" t="s">
        <v>63</v>
      </c>
      <c r="C58" s="27" t="str">
        <f>VLOOKUP(B58,[1]base!$A$2:$I$254,3,FALSE)</f>
        <v>Georgia</v>
      </c>
      <c r="D58" s="27" t="str">
        <f>VLOOKUP(B58,[1]base!$A$2:$I$254,2,FALSE)</f>
        <v>Accélérer davantage les efforts visant à promouvoir les droits des femmes et des enfants, en particulier ceux atteint d'un handicap</v>
      </c>
      <c r="E58" s="6" t="s">
        <v>6</v>
      </c>
      <c r="F58" s="7"/>
      <c r="G58" s="7"/>
    </row>
    <row r="59" spans="2:7" ht="45">
      <c r="B59" s="26" t="s">
        <v>64</v>
      </c>
      <c r="C59" s="27" t="str">
        <f>VLOOKUP(B59,[1]base!$A$2:$I$254,3,FALSE)</f>
        <v>Kenya</v>
      </c>
      <c r="D59" s="27" t="str">
        <f>VLOOKUP(B59,[1]base!$A$2:$I$254,2,FALSE)</f>
        <v>Accepter et domestiquer les conventions relatives au statut des apatrides et la réduction de l'apatridie afin d'accorder la nationalité aux enfants qui resteraient autrement apatrides</v>
      </c>
      <c r="E59" s="6" t="s">
        <v>6</v>
      </c>
      <c r="F59" s="7"/>
      <c r="G59" s="7"/>
    </row>
    <row r="60" spans="2:7">
      <c r="B60" s="7"/>
      <c r="C60" s="28"/>
      <c r="D60" s="29" t="e">
        <f>VLOOKUP(B60,[1]base!$A$2:$I$254,2,FALSE)</f>
        <v>#N/A</v>
      </c>
      <c r="E60" s="7"/>
      <c r="F60" s="7"/>
      <c r="G60" s="7"/>
    </row>
  </sheetData>
  <mergeCells count="6">
    <mergeCell ref="B1:D1"/>
    <mergeCell ref="E1:G1"/>
    <mergeCell ref="B2:B3"/>
    <mergeCell ref="C2:C3"/>
    <mergeCell ref="D2:D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G4"/>
  <sheetViews>
    <sheetView tabSelected="1" workbookViewId="0">
      <selection activeCell="D11" sqref="D11"/>
    </sheetView>
  </sheetViews>
  <sheetFormatPr baseColWidth="10" defaultRowHeight="15"/>
  <cols>
    <col min="4" max="4" width="31.42578125" customWidth="1"/>
    <col min="5" max="5" width="28.7109375" customWidth="1"/>
  </cols>
  <sheetData>
    <row r="1" spans="2:7" s="3" customFormat="1" ht="11.25" customHeight="1">
      <c r="B1" s="32" t="s">
        <v>1</v>
      </c>
      <c r="C1" s="32" t="s">
        <v>2</v>
      </c>
      <c r="D1" s="32" t="s">
        <v>3</v>
      </c>
      <c r="E1" s="32" t="s">
        <v>4</v>
      </c>
      <c r="F1" s="2"/>
      <c r="G1" s="2"/>
    </row>
    <row r="2" spans="2:7" s="3" customFormat="1" ht="11.25" customHeight="1">
      <c r="B2" s="32"/>
      <c r="C2" s="32"/>
      <c r="D2" s="32"/>
      <c r="E2" s="32"/>
      <c r="F2" s="2"/>
      <c r="G2" s="2"/>
    </row>
    <row r="3" spans="2:7" ht="99.75" customHeight="1">
      <c r="B3" s="24" t="s">
        <v>46</v>
      </c>
      <c r="C3" s="25" t="str">
        <f>VLOOKUP(B3,[4]base!$A$2:$I$254,3,FALSE)</f>
        <v>Kenya</v>
      </c>
      <c r="D3" s="25" t="str">
        <f>VLOOKUP(B3,[4]base!$A$2:$I$254,2,FALSE)</f>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
      <c r="E3" s="6" t="s">
        <v>6</v>
      </c>
      <c r="F3" s="7"/>
      <c r="G3" s="7"/>
    </row>
    <row r="4" spans="2:7" ht="82.5" customHeight="1">
      <c r="B4" s="24" t="s">
        <v>61</v>
      </c>
      <c r="C4" s="25" t="str">
        <f>VLOOKUP(B4,[3]base!$A$2:$I$254,3,FALSE)</f>
        <v>Ukraine</v>
      </c>
      <c r="D4" s="25" t="str">
        <f>VLOOKUP(B4,[3]base!$A$2:$I$254,2,FALSE)</f>
        <v>Interdire et criminaliser explicitement le recrutement et l'utilisation dans les hostilités d'enfants de moins de 18 ans</v>
      </c>
      <c r="E4" s="6" t="s">
        <v>13</v>
      </c>
      <c r="F4" s="7"/>
      <c r="G4" s="7"/>
    </row>
  </sheetData>
  <mergeCells count="4">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Reccomandations Enfance </vt:lpstr>
      <vt:lpstr>Santé et handicap </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selvie</dc:creator>
  <cp:lastModifiedBy>selvie</cp:lastModifiedBy>
  <dcterms:created xsi:type="dcterms:W3CDTF">2017-10-25T11:05:03Z</dcterms:created>
  <dcterms:modified xsi:type="dcterms:W3CDTF">2017-10-31T16:31:45Z</dcterms:modified>
</cp:coreProperties>
</file>